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ŽLU Cres - radovi luke Cres i Valun\Javna nabava\02 - Prethodno savjetovanje\"/>
    </mc:Choice>
  </mc:AlternateContent>
  <xr:revisionPtr revIDLastSave="0" documentId="13_ncr:1_{A88101DF-3CC2-4A8F-95D0-EB96AD30942D}" xr6:coauthVersionLast="47" xr6:coauthVersionMax="47" xr10:uidLastSave="{00000000-0000-0000-0000-000000000000}"/>
  <bookViews>
    <workbookView xWindow="28680" yWindow="-120" windowWidth="29040" windowHeight="15840" activeTab="1" xr2:uid="{00000000-000D-0000-FFFF-FFFF00000000}"/>
  </bookViews>
  <sheets>
    <sheet name="Opći uvjeti" sheetId="4" r:id="rId1"/>
    <sheet name="luka Cres" sheetId="1" r:id="rId2"/>
    <sheet name="luka Valun" sheetId="2" r:id="rId3"/>
    <sheet name="Rekapitulacija" sheetId="3" r:id="rId4"/>
  </sheets>
  <definedNames>
    <definedName name="OLE_LINK1" localSheetId="1">'luka Cres'!#REF!</definedName>
    <definedName name="_xlnm.Print_Area" localSheetId="0">'Opći uvjeti'!$A$1:$D$6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2" l="1"/>
  <c r="F91" i="1" l="1"/>
  <c r="F90" i="1"/>
  <c r="F86" i="1"/>
  <c r="F85" i="1"/>
  <c r="F80" i="1"/>
  <c r="F79" i="1"/>
  <c r="F75" i="1"/>
  <c r="F74" i="1"/>
  <c r="F70" i="1"/>
  <c r="F69" i="1"/>
  <c r="F65" i="1"/>
  <c r="F64" i="1"/>
  <c r="F60" i="1"/>
  <c r="F59" i="1"/>
  <c r="F55" i="1"/>
  <c r="F54" i="1"/>
  <c r="F50" i="1"/>
  <c r="F49" i="1"/>
  <c r="F45" i="1"/>
  <c r="F44" i="1"/>
  <c r="F40" i="1"/>
  <c r="F39" i="1"/>
  <c r="F25" i="1"/>
  <c r="F24" i="1"/>
  <c r="F92" i="2"/>
  <c r="F88" i="2"/>
  <c r="F81" i="2"/>
  <c r="F83" i="2" s="1"/>
  <c r="F108" i="2" s="1"/>
  <c r="F71" i="2"/>
  <c r="F68" i="2"/>
  <c r="F64" i="2"/>
  <c r="F61" i="2"/>
  <c r="F58" i="2"/>
  <c r="F51" i="2"/>
  <c r="F48" i="2"/>
  <c r="F45" i="2"/>
  <c r="F42" i="2"/>
  <c r="F39" i="2"/>
  <c r="F35" i="2"/>
  <c r="F32" i="2"/>
  <c r="F23" i="2"/>
  <c r="F19" i="2"/>
  <c r="F16" i="2"/>
  <c r="F94" i="2" l="1"/>
  <c r="F110" i="2" s="1"/>
  <c r="F93" i="1"/>
  <c r="F53" i="2"/>
  <c r="F104" i="2" s="1"/>
  <c r="F73" i="2"/>
  <c r="F106" i="2" s="1"/>
  <c r="F25" i="2"/>
  <c r="F102" i="2" s="1"/>
  <c r="F13" i="1"/>
  <c r="F16" i="1"/>
  <c r="F31" i="1"/>
  <c r="F28" i="1"/>
  <c r="F10" i="1"/>
  <c r="F112" i="2" l="1"/>
  <c r="F6" i="3" s="1"/>
  <c r="F103" i="1"/>
  <c r="F33" i="1"/>
  <c r="F101" i="1" s="1"/>
  <c r="F18" i="1"/>
  <c r="F99" i="1" s="1"/>
  <c r="F105" i="1" l="1"/>
  <c r="F4" i="3" s="1"/>
  <c r="F8" i="3" s="1"/>
  <c r="F9" i="3" s="1"/>
  <c r="F10" i="3" s="1"/>
</calcChain>
</file>

<file path=xl/sharedStrings.xml><?xml version="1.0" encoding="utf-8"?>
<sst xmlns="http://schemas.openxmlformats.org/spreadsheetml/2006/main" count="268" uniqueCount="140">
  <si>
    <t>OPIS STAVKE</t>
  </si>
  <si>
    <t>jed. mjera</t>
  </si>
  <si>
    <t>količina</t>
  </si>
  <si>
    <t>jedinična cijena</t>
  </si>
  <si>
    <t>UKUPNO</t>
  </si>
  <si>
    <t>1.</t>
  </si>
  <si>
    <t>1.1.</t>
  </si>
  <si>
    <t>2.</t>
  </si>
  <si>
    <t>2.1.</t>
  </si>
  <si>
    <t>2.2.</t>
  </si>
  <si>
    <t>2.3.</t>
  </si>
  <si>
    <t>3.</t>
  </si>
  <si>
    <t>Betonski i armirano betonski radovi</t>
  </si>
  <si>
    <t>3.1.</t>
  </si>
  <si>
    <t>3.2.</t>
  </si>
  <si>
    <t>3.3.</t>
  </si>
  <si>
    <t>3.4.</t>
  </si>
  <si>
    <t>3.5.</t>
  </si>
  <si>
    <t>3.6.</t>
  </si>
  <si>
    <t>3.7.</t>
  </si>
  <si>
    <t>kg</t>
  </si>
  <si>
    <t>Razni radovi i oprema</t>
  </si>
  <si>
    <t>REKAPITULACIJA</t>
  </si>
  <si>
    <t>m'</t>
  </si>
  <si>
    <r>
      <t>m</t>
    </r>
    <r>
      <rPr>
        <vertAlign val="superscript"/>
        <sz val="10"/>
        <color indexed="8"/>
        <rFont val="Arial"/>
        <family val="2"/>
        <charset val="238"/>
      </rPr>
      <t>3</t>
    </r>
  </si>
  <si>
    <t>kpl.</t>
  </si>
  <si>
    <r>
      <t xml:space="preserve">Dobava i postava sintetičkih veznih prihvatnih konopa (koji ne pliva) muringa </t>
    </r>
    <r>
      <rPr>
        <sz val="10"/>
        <rFont val="Symbol"/>
        <family val="1"/>
        <charset val="2"/>
      </rPr>
      <t>f</t>
    </r>
    <r>
      <rPr>
        <sz val="10"/>
        <rFont val="Arial"/>
        <family val="2"/>
        <charset val="238"/>
      </rPr>
      <t>8 mm. U jediničnu cijenu potrebno je uračunati dobavu, pripremu (koja uključuje rezanje konopa na potrebne dužine, paljenje krajeva i vezanje pašnjakom na anel i konop muringa) te ugradnju uz pomoć ronilaca. Obračun po m' konopa.</t>
    </r>
  </si>
  <si>
    <r>
      <t xml:space="preserve">Dobava i postava sintetičkih veznih konopa (koji ne pliva) muringa </t>
    </r>
    <r>
      <rPr>
        <sz val="10"/>
        <rFont val="Symbol"/>
        <family val="1"/>
        <charset val="2"/>
      </rPr>
      <t>f</t>
    </r>
    <r>
      <rPr>
        <sz val="10"/>
        <rFont val="Arial"/>
        <family val="2"/>
        <charset val="238"/>
      </rPr>
      <t>16 mm. U jediničnu cijenu potrebno je uračunati dobavu, pripremu (koja uključuje rezanje konopa na potrebne dužine, paljenje krajeva i vezanje pašnjakom na sidreni lanac i privezni konop) te ugradnju uz pomoć ronilaca. Obračun po m' konopa.</t>
    </r>
  </si>
  <si>
    <t>Pripremni i zemljani radovi</t>
  </si>
  <si>
    <t>SVEUKUPNO:</t>
  </si>
  <si>
    <t>1.2.</t>
  </si>
  <si>
    <r>
      <t>m</t>
    </r>
    <r>
      <rPr>
        <vertAlign val="superscript"/>
        <sz val="10"/>
        <color indexed="8"/>
        <rFont val="Arial"/>
        <family val="2"/>
      </rPr>
      <t>3</t>
    </r>
  </si>
  <si>
    <t>1.3.</t>
  </si>
  <si>
    <t>kpl</t>
  </si>
  <si>
    <t>Iskolčenje, obilježavanje i osiguranje osnovnih točaka i pravaca sidrenog sustava, te kontrole u tijeku izvođenja radova.</t>
  </si>
  <si>
    <t>Uklanjanje i zbrinjavanje betonskih blokova, lanaca, konopa i svih elemenata postojećeg sidrenog sustava plovila, te zatečenog ostalog krupnijeg otpada (većeg od oko 20 cm) na morskom dnu unutar obuhvata zahvata, radi nesmetanog iskopa te zamjene postojećeg sustava novim. U cijeni je sav rad na privremenoj organizaciji priveza postojećih plovila u suradnji s Naručiteljem, demontaži, odvozu na deponiju te trajno zbrinjavanje u skladu s važećom regulativom. Obračun po kompletu izvedenih radova.</t>
  </si>
  <si>
    <r>
      <t>Čišćenje morskog dna luke radi izvedbe sidrenog sustava plovila, s kopna i/ili plovila, od marinskog sedimenta i kamenog nabačaja, bez obzira na kategoriju, do najveće dubine oko -2,50 m, s dubinama, površinama i nagibima iz nacrtne dokumentacije projekta. Materijal se rasplanirava u dubljem moru na položaj udaljenom oko 1,5 NM jugozapadno od luke Cres, zapadno ispred uvale Mala Temna, na dubini od oko 50 m. U cijeni je uračunat sav rad na čišćenju, utovaru i odvozu, ronioci, plovni objekt, te rasplaniravanje u dubljem moru. Obračun po m</t>
    </r>
    <r>
      <rPr>
        <vertAlign val="superscript"/>
        <sz val="10"/>
        <color indexed="8"/>
        <rFont val="Arial"/>
        <family val="2"/>
        <charset val="238"/>
      </rPr>
      <t>3</t>
    </r>
    <r>
      <rPr>
        <sz val="10"/>
        <color indexed="8"/>
        <rFont val="Arial"/>
        <family val="2"/>
        <charset val="238"/>
      </rPr>
      <t xml:space="preserve"> temeljem geodetske snimke prije i poslije čišćenja, u sraslom stanju.</t>
    </r>
  </si>
  <si>
    <t>3.8.</t>
  </si>
  <si>
    <t>3.9.</t>
  </si>
  <si>
    <t>3.10.</t>
  </si>
  <si>
    <t>3.11.</t>
  </si>
  <si>
    <t>kom</t>
  </si>
  <si>
    <t>Program kontrole i osiguranja kvalitete, tehnički opis, sve upute i upozorenja te dokaznica mjera na nacrtima iz ovog projekta smatraju se sastavnim dijelovima ovog troškovnika.</t>
  </si>
  <si>
    <t xml:space="preserve">Svi radovi obuhvaćeni troškovnikom moraju se izvesti prema troškovničkim opisima stavaka te u skladu s važećim propisima i normama, te prema projektu, osobito prema uvjetima navedenim u Programu kontrole i osiguranja kvalitete. Pripremni, prateći i pomoćni radovi navedeni su u Programu kontrole i osiguranja kvalitete te se uračunavaju u režijski trošak gradilišta, obuhvaćen jediničnim cijenama.
Količine su obračunate prema grafičkim podlogama Izvedbenog projekta. Procjena troškova gradnje izrađena je prema projektantskim cijenama.
</t>
  </si>
  <si>
    <t>Red. broj</t>
  </si>
  <si>
    <t>Pripremni radovi</t>
  </si>
  <si>
    <t>Uklanjanje, privremeno zbrinjavanje te ponovna montaža na izmaknutu poziciju (u dogovoru s Naručiteljem) parkovne klupe za sjedenje. U cijeni je sav rad na uklanjanju i privremenom deponiranju, ponovna montaža, te sav pričvrsni materijal.</t>
  </si>
  <si>
    <r>
      <t>Zarezivanje postojećeg kameno - (armirano)  betonskog potpornog zida širine oko 45 cm te pažljivo strojno štemanje istog nad morem, na mjestu izvođenja novog a.b. platoa. Zarezivanje se izvodi u dubini oko 85 cm, pažljivo pomoću kružne motorne pile. Štemanje postojećeg potpornog zida potrebno je izvoditi izuzetno pažljivo da se ne ošteti preostali dio građevine koja se ne štema. Dimenzije zida koji se štema u poprečnom presjeku iznose oko 0,45 x 0,85 m dok je dužina zida koje je potrebno štemati oko 6,30 m, sve prema nacrtnoj dokumentaciji. Materijal dobiven rušenjem se pripremeno deponira na gradilištu, te nakon toga odvozi trajnu deponiju građevinskog otpada na udaljenosti do 20 km te zbrinjava u skladu s važećom regulativom. U cijeni je sav potreban rad, materijal, strojevi i alat za zarezivanje i štemanje zida, odvoz na deponiju, plaćanje naknade za deponiranje te rezanje i odvoz eventualne postojeće armature. Obračun po m</t>
    </r>
    <r>
      <rPr>
        <vertAlign val="superscript"/>
        <sz val="10"/>
        <color indexed="8"/>
        <rFont val="Arial"/>
        <family val="2"/>
        <charset val="238"/>
      </rPr>
      <t>3</t>
    </r>
    <r>
      <rPr>
        <sz val="10"/>
        <color indexed="8"/>
        <rFont val="Arial"/>
        <family val="2"/>
        <charset val="238"/>
      </rPr>
      <t xml:space="preserve"> odštemanog i odvezenog betona, u sraslom stanju. Eventualno nastale štete na postojećim građevinama uslijed prekomjernog štemanja snositi će izvođač radova. Zarezivanje i štemanje se izvodi prema nacrtnoj doku</t>
    </r>
    <r>
      <rPr>
        <sz val="10"/>
        <rFont val="Arial"/>
        <family val="2"/>
        <charset val="238"/>
      </rPr>
      <t>mentaciji, u dogovoru s projektantom i nadzornom službom</t>
    </r>
    <r>
      <rPr>
        <sz val="10"/>
        <color indexed="8"/>
        <rFont val="Arial"/>
        <family val="2"/>
        <charset val="238"/>
      </rPr>
      <t>.</t>
    </r>
  </si>
  <si>
    <t>1.4.</t>
  </si>
  <si>
    <r>
      <t xml:space="preserve">Bušenje nad morem načelno po dvije rupe dubine najviše do oko 30 cm na bočnim stranama postojećeg potpornog zida, promjera </t>
    </r>
    <r>
      <rPr>
        <sz val="10"/>
        <rFont val="Symbol"/>
        <family val="1"/>
        <charset val="2"/>
      </rPr>
      <t xml:space="preserve">f </t>
    </r>
    <r>
      <rPr>
        <sz val="10"/>
        <rFont val="Arial"/>
        <family val="2"/>
      </rPr>
      <t xml:space="preserve">20 mm, u postojećem ("zdravom") betonu,  punjenje prikladnim epoksidnim mortom te ugradba ankera (čelik ankera je iskazan u zasebnoj stavci). Bušenje se na vertikalnoj, bočnoj strani zida izvodi u koso prema dolje pod kutom od 45°, sve prema nacrtnoj dokumentaciji. U cijeni sav rad, materijal i oprema. Obračun po komadu. </t>
    </r>
  </si>
  <si>
    <t>Pripremni radovi ukupno  EUR:</t>
  </si>
  <si>
    <t>Zemljani radovi</t>
  </si>
  <si>
    <r>
      <t xml:space="preserve">Podmorski iskop (ispod apsolutne kote +/-0,00 m) s kopna i/ili plovila krupnog zaštitnog kamenometa (školjere) postojećeg lukobrana i eventualno kamenog nasipa, do max. dubine od oko -8,0 m, s dubinama, površinama i nagibima iz nacrtne dokumentacije, radi izvođenja temeljnog nasipa novoplaniranog platoa. Iskop se vrši pažljivo, da se ne oštete postojeće pomorske građevine koje se zadržavaju, strojno s plovila i/ili kopna, bagerom ili grajferom. Kvalitetni materijal iz iskopa ponovno se ugrađuje u temeljni nasip platoa (u dogovoru s nadzornom službom), dok se eventualni višak i nekvalitetni materijal rasplanirava u dubljem moru.  U cijeni je uračunat sav rad, ronioci, plovni objekt, privremeno deponiranje materijala u blizini zahvata u dogovoru s Naručiteljem, te ugradnja u temeljni nasip platoa </t>
    </r>
    <r>
      <rPr>
        <sz val="10"/>
        <color indexed="8"/>
        <rFont val="Arial"/>
        <family val="2"/>
        <charset val="238"/>
      </rPr>
      <t>ili eventualno</t>
    </r>
    <r>
      <rPr>
        <sz val="10"/>
        <rFont val="Arial"/>
        <family val="2"/>
        <charset val="238"/>
      </rPr>
      <t xml:space="preserve"> rasplaniravanje u dubljem moru. Ne tolerira se prekop, a u slučaju istog, sanirati će ga izvođač o vlastitom trošku. Obračun po m</t>
    </r>
    <r>
      <rPr>
        <vertAlign val="superscript"/>
        <sz val="10"/>
        <rFont val="Arial"/>
        <family val="2"/>
        <charset val="238"/>
      </rPr>
      <t>3</t>
    </r>
    <r>
      <rPr>
        <sz val="10"/>
        <rFont val="Arial"/>
        <family val="2"/>
        <charset val="238"/>
      </rPr>
      <t xml:space="preserve"> temeljem geodetske snimke prije i poslije iskopa, u sraslom stanju.</t>
    </r>
  </si>
  <si>
    <r>
      <t>Nadmorski iskop (iznad apsolutne kote +/-0,00 m) s kopna i/ili plovila krupnog zaštitnog kamenometa (školjere) postojećeg lukobrana i eventualno kamenog nasipa, s dubinama, površinama i nagibima iz nacrtne dokumentacije, radi izvođenja novoplaniranog platoa. Iskop se vrši pažljivo, da se ne oštete postojeće pomorske građevine koje se zadržavaju, strojno s plovila i/ili kopna, bagerom ili grajferom. Kvalitetni materijal iz iskopa ponovno se ugrađuje u temeljni nasip platoa (u dogovoru s nadzornom službom), dok se eventualni višak i nekvalitetni materijal rasplanirava u dubljem moru.  U cijeni je uračunat sav rad, ronioci, plovni objekt, privremeno deponiranje materijala u blizini zahvata u dogovoru s Naručiteljem, te ugradnja u temeljni nasip platoa</t>
    </r>
    <r>
      <rPr>
        <sz val="10"/>
        <color indexed="8"/>
        <rFont val="Arial"/>
        <family val="2"/>
        <charset val="238"/>
      </rPr>
      <t xml:space="preserve"> ili</t>
    </r>
    <r>
      <rPr>
        <sz val="10"/>
        <rFont val="Arial"/>
        <family val="2"/>
        <charset val="238"/>
      </rPr>
      <t xml:space="preserve"> eventualno rasplaniravanje u dubljem moru. Ne tolerira se prekop, a u slučaju istog, sanirati će ga izvođač o vlastitom trošku. Obračun po m</t>
    </r>
    <r>
      <rPr>
        <vertAlign val="superscript"/>
        <sz val="10"/>
        <rFont val="Arial"/>
        <family val="2"/>
        <charset val="238"/>
      </rPr>
      <t>3</t>
    </r>
    <r>
      <rPr>
        <sz val="10"/>
        <rFont val="Arial"/>
        <family val="2"/>
        <charset val="238"/>
      </rPr>
      <t xml:space="preserve"> temeljem geodetske snimke prije i poslije iskopa, u sraslom stanju.</t>
    </r>
  </si>
  <si>
    <r>
      <t>Nabava materijala, doprema i izrada općeg kamenog nasipa temeljnog kamenometa, zrna težine 0,1 do 50 kg, pod i dijelom nad morem do kote oko +0,50 m, s plovnog objekta i/ili kopna, u nagibima i dubinama prema projektu, do max. dubine od oko -19,0 m. U cijeni je sav materijal, rad na dopremi i strojnoj ugradnji materijala, planiranje, ronioc te eventualno plovilo. Obračun po m</t>
    </r>
    <r>
      <rPr>
        <vertAlign val="superscript"/>
        <sz val="10"/>
        <rFont val="Arial"/>
        <family val="2"/>
      </rPr>
      <t>3</t>
    </r>
    <r>
      <rPr>
        <sz val="10"/>
        <rFont val="Arial"/>
        <family val="2"/>
      </rPr>
      <t xml:space="preserve"> stvarno ugrađenog materijala u zbijenom (prirodno) stanju.</t>
    </r>
  </si>
  <si>
    <t>2.4.</t>
  </si>
  <si>
    <r>
      <t>Dobava i ugradnja sloja kamenometa za podravnanje temeljnog nasipa ispod a.b. potpornog zida. Sloj je debljine od oko 20 do najviše oko 57 cm. Karakteristike materijala: čist kamen, atestiran na postojanost na koroziju od morske vode, veličine zrna 31,5-63 mm - "šakanac". Materijal se ugrađuje dijelom strojno te dijelom ručno pod morem do najviše dubine od oko -0,05 m.  U jediničnoj cijeni obračunat je sav rad i materijal na nabavi, dopremi, ugradnji i finom planiranju temeljnog kamenometa od čistog kamenog materijala, te rad ronioca. Obračun po  m</t>
    </r>
    <r>
      <rPr>
        <vertAlign val="superscript"/>
        <sz val="10"/>
        <color indexed="8"/>
        <rFont val="Arial"/>
        <family val="2"/>
        <charset val="238"/>
      </rPr>
      <t>3</t>
    </r>
    <r>
      <rPr>
        <sz val="10"/>
        <color indexed="8"/>
        <rFont val="Arial"/>
        <family val="2"/>
        <charset val="238"/>
      </rPr>
      <t xml:space="preserve"> postavljenog kamena u zbijenom (prirodno) stanju.</t>
    </r>
  </si>
  <si>
    <t>2.5.</t>
  </si>
  <si>
    <r>
      <t>Nabava materijala, doprema i izrada nosivog sloja od mehanički drobljenog kamenog materijala bez veziva (tampon) (OTU st. 5-01.) "ili jednakovrijedno", koji se ugrađuje ispod a.b. ploče platoa. Materijal za izradu ovog sloja je drobljeni kamen proizveden od zdrave, homogene  stijenske mase najvećeg zrna 63 mm. Kvalitetu stijenske mase treba dokazati atestom, ne starijim od godinu dana. Ugrađivanje i valjanje se vrši strojno. Potrebno je izvršiti zbijanje tucaničkog sloja na Ms ≥ 80 MN/m</t>
    </r>
    <r>
      <rPr>
        <vertAlign val="superscript"/>
        <sz val="10"/>
        <color indexed="8"/>
        <rFont val="Arial"/>
        <family val="2"/>
        <charset val="238"/>
      </rPr>
      <t>2</t>
    </r>
    <r>
      <rPr>
        <sz val="10"/>
        <color indexed="8"/>
        <rFont val="Arial"/>
        <family val="2"/>
        <charset val="238"/>
      </rPr>
      <t xml:space="preserve"> (HRN U.B1.046/68) "ili jednakovrijedno",  d=30cm. Jedinična cijena stavke uključuje nabavu, dopremu, raznašanje tampona, sa razastiranjem i planiranjem, kao i ostale radove vezane za izradu izravnavajućeg sloja tampona. Obračun po m</t>
    </r>
    <r>
      <rPr>
        <vertAlign val="superscript"/>
        <sz val="10"/>
        <color indexed="8"/>
        <rFont val="Arial"/>
        <family val="2"/>
        <charset val="238"/>
      </rPr>
      <t>3</t>
    </r>
    <r>
      <rPr>
        <sz val="10"/>
        <color indexed="8"/>
        <rFont val="Arial"/>
        <family val="2"/>
        <charset val="238"/>
      </rPr>
      <t xml:space="preserve"> ugrađenog tampona u zbijenom stanju. </t>
    </r>
  </si>
  <si>
    <r>
      <t>m</t>
    </r>
    <r>
      <rPr>
        <vertAlign val="superscript"/>
        <sz val="10"/>
        <rFont val="Arial"/>
        <family val="2"/>
        <charset val="238"/>
      </rPr>
      <t>3</t>
    </r>
  </si>
  <si>
    <t>2.6.</t>
  </si>
  <si>
    <r>
      <t>Dobava i ugradnja filtarskog sloja školjere lukobrana, pod morem od dubine cca.</t>
    </r>
    <r>
      <rPr>
        <sz val="10"/>
        <rFont val="Arial"/>
        <family val="2"/>
        <charset val="238"/>
      </rPr>
      <t xml:space="preserve"> -10 m</t>
    </r>
    <r>
      <rPr>
        <sz val="10"/>
        <color indexed="8"/>
        <rFont val="Arial"/>
        <family val="2"/>
        <charset val="238"/>
      </rPr>
      <t xml:space="preserve"> do oko +/-0,00 m. Filtarski sloj se gradi od kamena mase 180 do 300 kg. Najmanje 75% komada kamena mora biti u gornjoj polovici danog raspona masa. Kamen mora biti prizmatičnog oblika, s omjerom najveće i najmanje dimenzije najviše 2,5. Filtarski sloj se slaže u nagibu 1:1,5. Za ovaj rad će se koristiti plovni objekt i pripomoć ronilaca. U jediničnoj cijeni obračunat je sav rad i materijal na dobavi, dopremi i ugradnji kamena.
Obračun po m</t>
    </r>
    <r>
      <rPr>
        <vertAlign val="superscript"/>
        <sz val="10"/>
        <color indexed="8"/>
        <rFont val="Arial"/>
        <family val="2"/>
        <charset val="238"/>
      </rPr>
      <t>3</t>
    </r>
    <r>
      <rPr>
        <sz val="10"/>
        <color indexed="8"/>
        <rFont val="Arial"/>
        <family val="2"/>
        <charset val="238"/>
      </rPr>
      <t xml:space="preserve"> ugrađenog kamena temeljem geodetskog snimka prije i poslije ugradnje (u prirodno zbijenom stanju). </t>
    </r>
  </si>
  <si>
    <t>2.7.</t>
  </si>
  <si>
    <r>
      <t xml:space="preserve">Nabava materijala, doprema i ugradnja zaštitnog kamenometa ("školjere") s vanjske strane novog platoa, pod morem i nad morem od dubine cca. </t>
    </r>
    <r>
      <rPr>
        <sz val="10"/>
        <rFont val="Arial"/>
        <family val="2"/>
        <charset val="238"/>
      </rPr>
      <t>-6,50</t>
    </r>
    <r>
      <rPr>
        <sz val="10"/>
        <color indexed="8"/>
        <rFont val="Arial"/>
        <family val="2"/>
        <charset val="238"/>
      </rPr>
      <t xml:space="preserve"> m do +2,00 m. Školjera se gradi od kamena mase 1800 do 3000 kg. Najmanje 75% komada kamena mora biti u gornjoj polovici danog raspona masa. Kamen mora biti prizmatičnog oblika, s omjerom najveće i najmanje dimenzije najviše 2,5. Školjera se slaže do visine +2,00 m i postizanja nagiba 1:1,5, prema nacrtnoj dokumentaciji. Postotak šupljina složene školjere je dopušten od 35 do 42%. Za podmorski dio ovog rada će se koristiti plovni objekt i pripomoć ronilaca (obavezna oprema za direktnu komunikaciju pod morem). Svaki pojedini kamen mora biti stabilno položen i uglavljen. Zahtijevana točnost ugradnje je dana u programu kontrole i osiguranja kvalitete.        U jediničnoj cijeni obračunat je sav rad i materijal na nabavi, dopremi i ugradnji školjere. Obračun po m</t>
    </r>
    <r>
      <rPr>
        <vertAlign val="superscript"/>
        <sz val="10"/>
        <color indexed="8"/>
        <rFont val="Arial"/>
        <family val="2"/>
        <charset val="238"/>
      </rPr>
      <t>3</t>
    </r>
    <r>
      <rPr>
        <sz val="10"/>
        <color indexed="8"/>
        <rFont val="Arial"/>
        <family val="2"/>
        <charset val="238"/>
      </rPr>
      <t xml:space="preserve"> izgrađene školjere temeljem geodetskog snimka prije i poslije ugradnje. </t>
    </r>
  </si>
  <si>
    <t>Zemljani radovi ukupno EUR:</t>
  </si>
  <si>
    <r>
      <t>Betoniranje "in situ" temeljne stope potpornog zida, do kote oko +0,48 m. Temelji se na prethodno ugrađenom temeljnom kamenometu, prema dimenzijama iz projekta. Beton je razreda tlačne čvrstoće C35/45, razreda izloženosti XS3. Potrebno je postići VDP 2 (30 mm) prema HRN 1128 "ili jednakovrijedno". U jediničnoj cijeni je uključena priprema betona, transport do mjesta ugradbe, ugradnja, obrada i njegovanje betona. Također su obuhvaćeni troškovi izrade, postavljanja, učvršćivanja, premještanja i demontiranja oplate kao i svi pomoćni radovi. Obračun po m</t>
    </r>
    <r>
      <rPr>
        <vertAlign val="superscript"/>
        <sz val="10"/>
        <color indexed="8"/>
        <rFont val="Arial"/>
        <family val="2"/>
        <charset val="238"/>
      </rPr>
      <t>3</t>
    </r>
    <r>
      <rPr>
        <sz val="10"/>
        <color indexed="8"/>
        <rFont val="Arial"/>
        <family val="2"/>
      </rPr>
      <t xml:space="preserve"> ugrađenog betona.</t>
    </r>
  </si>
  <si>
    <r>
      <t xml:space="preserve">Betoniranje "in situ" potpornog zida, do kote oko +1,71 m na prethodno izvedenoj temeljnoj stopi. Izvodi se prema dimenzijama iz projekta. Beton je razreda tlačne čvrstoće C35/45, razreda izloženosti XS3. Potrebno je postići VDP 2 (30 mm) prema HRN 1128 "ili jednakovrijedno". Potrebno je ugraditi procjednice u potporni zid, i to od PEHD cijevi promjera </t>
    </r>
    <r>
      <rPr>
        <sz val="10"/>
        <color indexed="8"/>
        <rFont val="Arial"/>
        <family val="2"/>
        <charset val="238"/>
      </rPr>
      <t>ϕ</t>
    </r>
    <r>
      <rPr>
        <sz val="10"/>
        <color indexed="8"/>
        <rFont val="Arial"/>
        <family val="2"/>
      </rPr>
      <t>110 mm i  dužine oko 50 cm. Procjednice se ugrađuju na svakih oko 1,8 m dužine zida, približno kod spoja ploče platoa i potpornog zida, u dogovoru s nadzornom službom. Za vrijeme ugradnje betona cijevi trebaju biti dobro osigurane protiv pomicanja i mogućeg oštećenja. U jediničnoj cijeni je uključena priprema betona, transport do mjesta ugradbe, ugradnja betona i procjednica, te njihova nabava, obrada i njegovanje betona. Također su obuhvaćeni troškovi izrade, postavljanja, učvršćivanja, premještanja i demontiranja oplate kao i svi pomoćni radovi. Obračun se vrši po  m</t>
    </r>
    <r>
      <rPr>
        <vertAlign val="superscript"/>
        <sz val="10"/>
        <color indexed="8"/>
        <rFont val="Arial"/>
        <family val="2"/>
      </rPr>
      <t>3</t>
    </r>
    <r>
      <rPr>
        <sz val="10"/>
        <color indexed="8"/>
        <rFont val="Arial"/>
        <family val="2"/>
      </rPr>
      <t xml:space="preserve"> ugrađenog betona.</t>
    </r>
  </si>
  <si>
    <r>
      <t xml:space="preserve">Betoniranje "in situ" armirano-betonske ploče, u debljini prema nacrtnoj dokumentaciji a minimalno 16 cm. Beton je razreda tlačne čvrstoće C35/45, razreda </t>
    </r>
    <r>
      <rPr>
        <sz val="10"/>
        <rFont val="Arial"/>
        <family val="2"/>
        <charset val="238"/>
      </rPr>
      <t>izloženosti XS3, s dodatkom polipropilenskih vlakana</t>
    </r>
    <r>
      <rPr>
        <sz val="10"/>
        <color indexed="8"/>
        <rFont val="Arial"/>
        <family val="2"/>
      </rPr>
      <t>. Potrebno je postići VDP 2 (30 mm) prema HRN 1128 "ili jednakovrijedno".        U jediničnoj cijeni je uključena priprema betona, nabava i ugradnja polipropilenskih vlakana, transport do mjesta ugradbe, ugradnja, obrada (u dogovoru s Naručiteljem, projektantom i nadzornom službom) i njegovanje betona. Također su obuhvaćeni troškovi izrade, postavljanja, učvršćivanja, premještanja i demontiranja oplate, kao i svi pomoćni radovi. Obračun se vrši po  m</t>
    </r>
    <r>
      <rPr>
        <vertAlign val="superscript"/>
        <sz val="10"/>
        <color indexed="8"/>
        <rFont val="Arial"/>
        <family val="2"/>
      </rPr>
      <t>3</t>
    </r>
    <r>
      <rPr>
        <sz val="10"/>
        <color indexed="8"/>
        <rFont val="Arial"/>
        <family val="2"/>
      </rPr>
      <t xml:space="preserve"> ugrađenog betona.</t>
    </r>
  </si>
  <si>
    <t>Dobava, čišćenje, ravnanje, savijanje i postavljanje rebrastog betonskog čelika - šipki, kvalitete B500B.  U jediničnoj cijeni sadržana je potrebna paljena žica, podmetači, sav potreban rad i transport. Obračun po kg obrađenog čelika.</t>
  </si>
  <si>
    <t>Dobava, čišćenje, ravnanje, savijanje i postavljanje rebrastog betonskog čelika - mreža (MA-500/560), kvalitete B500B. U jediničnoj cijeni sadržana je potrebna paljena žica, podmetači, sav potreban rad i transport. Obračun po kg obrađenog čelika.</t>
  </si>
  <si>
    <t>Betonski i arm. betonski radovi ukupno EUR:</t>
  </si>
  <si>
    <t>4.</t>
  </si>
  <si>
    <t>Kamenarski radovi</t>
  </si>
  <si>
    <t>4.1.</t>
  </si>
  <si>
    <r>
      <t>Nabava, klesanje i zidanje prirodnim kamenim blokovima obloge potpornog zida debljine oko 12 cm. Koriste se novi blokovi vapnenačkog kamena boje, oblika, dimenzija i teksture čim sličnije onom na postojećem zidu, prema traženim svojstvima iz programa kontrole i osiguranja kvalitete. Način slaganja kao kod postojećeg kamena zida. Kamen se ugrađuje u cementni mort, a prethodno je potrpebno na betonsku podlogu nanijeti cementni špric. U jediničnoj cijeni sadržan je sav potreban rad i materijal na nabavi, dopremi i ugradnji kamenih blokova, cementni špric, cementni mort, kao i materijal za obradu fuga. Obračun po m</t>
    </r>
    <r>
      <rPr>
        <vertAlign val="superscript"/>
        <sz val="10"/>
        <rFont val="Arial"/>
        <family val="2"/>
      </rPr>
      <t>2</t>
    </r>
    <r>
      <rPr>
        <sz val="10"/>
        <rFont val="Arial"/>
        <family val="2"/>
      </rPr>
      <t xml:space="preserve"> ugrađenog kamena.</t>
    </r>
  </si>
  <si>
    <r>
      <t>m</t>
    </r>
    <r>
      <rPr>
        <vertAlign val="superscript"/>
        <sz val="10"/>
        <rFont val="Arial"/>
        <family val="2"/>
      </rPr>
      <t>2</t>
    </r>
  </si>
  <si>
    <t>Kamenarski radovi ukupno EUR:</t>
  </si>
  <si>
    <t>5.</t>
  </si>
  <si>
    <t>5.1.</t>
  </si>
  <si>
    <r>
      <t>Nabava, transport i ugradnja pod i dijelom nad morem (prema detalju iz projekta) netkanog geotekstila proizvedenog od poliesterskih vlakana, slijedećih svojstava: masa minimalno 290 g/m</t>
    </r>
    <r>
      <rPr>
        <vertAlign val="superscript"/>
        <sz val="10"/>
        <rFont val="Arial"/>
        <family val="2"/>
        <charset val="238"/>
      </rPr>
      <t>2</t>
    </r>
    <r>
      <rPr>
        <sz val="10"/>
        <rFont val="Arial"/>
        <family val="2"/>
      </rPr>
      <t>, vlačne čvrstoće minimalno 3 kN/m, izduženje oko 50 %, otpor na statičko probijanje min. 450 N, propusnost okomito na ravninu oko 0,05 m/s.         U cijeni m</t>
    </r>
    <r>
      <rPr>
        <vertAlign val="superscript"/>
        <sz val="10"/>
        <rFont val="Arial"/>
        <family val="2"/>
        <charset val="238"/>
      </rPr>
      <t>2</t>
    </r>
    <r>
      <rPr>
        <sz val="10"/>
        <rFont val="Arial"/>
        <family val="2"/>
      </rPr>
      <t xml:space="preserve"> potrebno je uračunati i gubitak uslijed preklopa širine 50 cm, spojne elemente i opteživače. Obračun po m</t>
    </r>
    <r>
      <rPr>
        <vertAlign val="superscript"/>
        <sz val="10"/>
        <rFont val="Arial"/>
        <family val="2"/>
        <charset val="238"/>
      </rPr>
      <t>2</t>
    </r>
    <r>
      <rPr>
        <sz val="10"/>
        <rFont val="Arial"/>
        <family val="2"/>
      </rPr>
      <t xml:space="preserve"> ugrađenog geotekstila.</t>
    </r>
  </si>
  <si>
    <t>5.2.</t>
  </si>
  <si>
    <r>
      <t>Nabava, transport i ugradnja nad morem (prema detalju iz projekta) dvoosne PET geomreže sljedećih svojstava: poliesterska  geomreža za stabilizaciju i učvršćivanje tla i podloge, od visoke vlačne čvrstoće obloženog PVC-om, ukupne vlačne čvrstoće oko 20 kN/m, istezanje pri najvećoj čvrstoći manje od 15%, otporna na vremenske uvjete u skladu s EN 12224 "ili jednakovrijedno".          U cijeni m</t>
    </r>
    <r>
      <rPr>
        <vertAlign val="superscript"/>
        <sz val="10"/>
        <rFont val="Arial"/>
        <family val="2"/>
        <charset val="238"/>
      </rPr>
      <t>2</t>
    </r>
    <r>
      <rPr>
        <sz val="10"/>
        <rFont val="Arial"/>
        <family val="2"/>
      </rPr>
      <t xml:space="preserve"> potrebno je uračunati i gubitak uslijed preklopa širine 50 cm, spojne elemente i opteživače. Obračun po m</t>
    </r>
    <r>
      <rPr>
        <vertAlign val="superscript"/>
        <sz val="10"/>
        <rFont val="Arial"/>
        <family val="2"/>
        <charset val="238"/>
      </rPr>
      <t>2</t>
    </r>
    <r>
      <rPr>
        <sz val="10"/>
        <rFont val="Arial"/>
        <family val="2"/>
      </rPr>
      <t xml:space="preserve"> ugrađene geomreže.</t>
    </r>
  </si>
  <si>
    <t>Razni radovi i oprema ukupno EUR:</t>
  </si>
  <si>
    <t>EUR</t>
  </si>
  <si>
    <t>PDV 25%</t>
  </si>
  <si>
    <t>Napomena: sve su cijene izražene bez uračunatog PDV-a.</t>
  </si>
  <si>
    <t>Pripremni i zemljani radovi ukupno EUR:</t>
  </si>
  <si>
    <t>Bet. i armirano betonski radovi ukupno EUR:</t>
  </si>
  <si>
    <t>RADOVI U LUCI CRES</t>
  </si>
  <si>
    <t>RADOVI U LUCI VALUN</t>
  </si>
  <si>
    <t>UKUPNO  luka  CRES</t>
  </si>
  <si>
    <t>I.</t>
  </si>
  <si>
    <t>UKUPNO  luka  VALUN</t>
  </si>
  <si>
    <t>II.</t>
  </si>
  <si>
    <t>OPĆI UVJETI</t>
  </si>
  <si>
    <t>RADOVI - LUKA CRES</t>
  </si>
  <si>
    <t>RADOVI - LUKA VALUN</t>
  </si>
  <si>
    <t>TROŠKOVNIK</t>
  </si>
  <si>
    <t>a)</t>
  </si>
  <si>
    <t>b)</t>
  </si>
  <si>
    <t>Izrada sidrenih blokova u pogonu izvođača te  deponiranje na privremenoj deponiji.</t>
  </si>
  <si>
    <t>Postavljanje sidrenih blokova na dno luke. U cijenu uključeno: utovar blokova na deponiji izvođača, prijevoz do plovnog objekta, utovar na plovni objekt, morski prijevoz do mjesta ugradnje, spuštanje na projektom predviđenu poziciju u luci uz asistenciju ronioca.</t>
  </si>
  <si>
    <r>
      <t>Nabava, čišćenje, ravnanje, savijanje i postavljanje rebrastog betonskog čelika</t>
    </r>
    <r>
      <rPr>
        <sz val="10"/>
        <color indexed="8"/>
        <rFont val="Arial"/>
        <family val="2"/>
      </rPr>
      <t>, kvalitete B500B. Armatura se ugrađuje kao kuka u sidreni betonski blok. U jediničnoj cijeni sadržana je potrebna paljena žica, podmetači, sav potreban rad i transport. Obračun po kg obrađenog čelika.</t>
    </r>
  </si>
  <si>
    <r>
      <t>Izrada, utovar, transport i ugradnja pod morem sidrenih blokova (betonska sidra) od betona. Ukupno je 57 blokova težine oko 2,7 t. U jediničnu cijenu potrebno je uračunati transport, plovni objekt i ugradnju uz pomoć ronilaca. Sidreni blokovi se izvode od betona razreda tlačne čvrstoće C35/45 s min. 400 kg cementa otpornog na djelovanje morske vode i razreda izloženosti XS3. Potrebno je postići VDP 2 (30 mm) prema HRN 1128 "ili jednakovrijedno". Sidreni blokovi se izvode u pogonu izvođača. U jediničnoj cijeni je uključena i priprema betona, transport do mjesta ugradbe, ugradnja, obrada. Također su obuhvaćeni svi troškovi izrade, postavljanja, učvršćivanja, premještanja i demontiranja oplate kao i svi pomoćni radovi.            U cijenu je potrebno uračunati i ukopavanje 5 sidrenih blokova u plićem moru u morsko dno. Obračun po m</t>
    </r>
    <r>
      <rPr>
        <vertAlign val="superscript"/>
        <sz val="10"/>
        <color indexed="8"/>
        <rFont val="Arial"/>
        <family val="2"/>
        <charset val="238"/>
      </rPr>
      <t>3</t>
    </r>
    <r>
      <rPr>
        <sz val="10"/>
        <color indexed="8"/>
        <rFont val="Arial"/>
        <family val="2"/>
      </rPr>
      <t xml:space="preserve"> ugrađenog betona sidrenih blokova.</t>
    </r>
  </si>
  <si>
    <t>Nabava i postava pridnenih sidrenih lanaca D=30 mm, DIN 5683 "ili jednakovrijedno". U jediničnu cijenu potrebno je uračunati dobavu i ugradnju uz pomoć ronilaca. Obračun po m'.</t>
  </si>
  <si>
    <t>Nabava pridnenih sidrenih lanaca D=30 mm, DIN 5683 "ili jednakovrijedno", dovoz i deponiranje na gradilišnoj deponiji.</t>
  </si>
  <si>
    <t>Ugradnja pridnenog sidrenog lanca na poziciju određenu projektom. U cijenu uključeno: utovar na gradilišnoj deponiji, prijevoz do plovnog objekta, utovar i odvoz do lokacije ugradnje, spuštanje na dno luke i pozicioniranje uz pomoć ronioca.</t>
  </si>
  <si>
    <r>
      <t xml:space="preserve">Nabava i postava sintetičkih veznih konopa (koji ne pliva) muringa </t>
    </r>
    <r>
      <rPr>
        <sz val="10"/>
        <rFont val="Symbol"/>
        <family val="1"/>
        <charset val="2"/>
      </rPr>
      <t>f20</t>
    </r>
    <r>
      <rPr>
        <sz val="10"/>
        <rFont val="Arial"/>
        <family val="2"/>
        <charset val="238"/>
      </rPr>
      <t xml:space="preserve"> mm. U jediničnu cijenu potrebno je uračunati dobavu, pripremu (koja uključuje rezanje konopa na potrebne dužine, paljenje krajeva i vezanje pašnjakom na sidreni lanac i privezni konop) te ugradnju uz pomoć ronilaca. Obračun po m' konopa.</t>
    </r>
  </si>
  <si>
    <t>Nabava sintetičkih veznih konopa - muringa ø20 mm, dovoz i deponiranje na gradilišnoj deponiji.</t>
  </si>
  <si>
    <t>Ugradnja sintetičkih veznih konopa - muringa ø20 mm na poziciju određenu projektom. U cijenu uključeno: utovar na gradilišnoj deponiji, prijevoz do mjesta ugradnje, rezanje konopa na potrebne dužine, paljenje krajeva i vezanje pašnjakom na sidreni lanac i privezni konop te ugradnju uz pomoć ronilaca.</t>
  </si>
  <si>
    <t>Nabava sintetičkih veznih konopa - muringa ø16 mm, dovoz i deponiranje na gradilišnoj deponiji.</t>
  </si>
  <si>
    <t>Nabava sintetičkih veznih konopa - muringa ø8 mm, dovoz i deponiranje na gradilišnoj deponiji.</t>
  </si>
  <si>
    <t>Nabava škopca nazivne veličine D=30 mm, dovoz i deponiranje na gradilišnoj deponiji.</t>
  </si>
  <si>
    <t>Ugradnja škopca nazivne veličine D=30 mm na poziciju određenu projektom. U cijenu uključeno: utovar na gradilišnoj deponiji, prijevoz do mjesta ugradnje, montaža škopaca za spoj pridnenih lanaca na betonska sidra uz pomoć ronilaca.</t>
  </si>
  <si>
    <t>Nabava škopca nazivne veličine D=19 mm, dovoz i deponiranje na gradilišnoj deponiji.</t>
  </si>
  <si>
    <t>Nabava i postava  škopca nazivne veličine D=30 mm, za spoj pridnenih lanaca na betonska sidra. Škopci se izvode prema DIN-u  82101 "ili jednakovrijedno", pocinčani, dozvoljena nosivost 5000 kg. U jediničnu cijenu potrebno je uračunati dobavu i ugradnju uz pomoć ronilaca. Obračun po komadu.</t>
  </si>
  <si>
    <t>Nabava i postava  škopca nazivne veličine D=19 mm, za spoj pridnenih lanaca na sidrene konope. Škopci se izvode prema DIN-u  82101 "ili jednakovrijedno", pocinčani, dozvoljena nosivost 2000 kg. U jediničnu cijenu potrebno je uračunati dobavu i ugradnju uz pomoć ronilaca. Obračun po komadu.</t>
  </si>
  <si>
    <t>Nabava cjevaste radanče nazivne veličine D=21 mm, dovoz i deponiranje na gradilišnoj deponiji.</t>
  </si>
  <si>
    <t>Ugradnja cjevaste radanče nazivne veličine D=21 mm na poziciju određenu projektom. U cijenu uključeno: utovar na gradilišnoj deponiji, prijevoz do mjesta ugradnje, montaža cjevaste radanče na završetku sidrenog konopa uz pomoć ronilaca.</t>
  </si>
  <si>
    <t>Nabava i postava  cjevaste radanče nazivne veličine D=21 mm na završetku sidrenog konopa. Radanče se izvode, pocinčane, kompatibilne sa škopcima.         U jediničnu cijenu potrebno je uračunati dobavu i ugradnju uz pomoć ronilaca. Obračun po komadu.</t>
  </si>
  <si>
    <t xml:space="preserve">Nabava, izrada i ugradnja prstena za privez od čelika tip S275, prema detalju iz projekta, pozicije priveza od 1 do 82.  Prije radioničke izrade elemenata potrebno je dimenzije istih i položaj pričvršćivanja provjeriti na licu mjesta. U stavki je uklanjanje i postojećeg prstena za privez ili njegovih ostataka (rezanje u razini zida niše te premaz antikorozivnom zaštitom). Privezni su prsteni promjera 15 cm, izvedeni od okruglih šipki promjera 22 mm, sa sidrenom šipkom dužine 40 cm koja se pod kutom od 45 stupnjeva prema vertikali ugrađuje u obalu, na obalni rub, i međusobnom razmaku prema postojećem stanju. Nakon bušenja rupe pod kutom u istu se ulijeva epoksidna smola ili slični materijal za pričvršćenje, te utiskuje sidrena šipka prstena.
Zaštita od korozije izvodi se vrućim cinčanjem u sloju debljine min 80 µm. Nakon što se dobro osuši sloj cinka (čim duže moguće prema ugovorenom roku), nanosi se u dva sloja prikladan sloj crne boje, za uvjete okoliša luke Cres, debljine minimalno 150 µm.
Sidrenu je šipku potrebno prethodno "nazubiti" radi postizanja boljeg otpora na čupanje. U jediničnoj je cijeni obuhvaćen sav materijal i rad na dobavi, izradi, cinčanju, ličenju, ugradnji, transport, te provjera mjera na licu mjesta. U cijeni je i rezanje i uklanjanje svih elemenata starih prstenova do razine zida niše te premaz prikladnim sredstvom radi spriječavanja širenja korozije. Obračun po komadu ugrađenih prstena za privez. </t>
  </si>
  <si>
    <t>Nabava prstena za privez od čelika tip S275, prema detalju iz projekta pozicije priveza od 84 do 101, dovoz i deponiranje na gradilišnoj deponiji.</t>
  </si>
  <si>
    <t>Nabava prstena za privez od čelika tip S275, prema detalju iz projekta pozicije priveza od 1 do 82, dovoz i deponiranje na gradilišnoj deponiji.</t>
  </si>
  <si>
    <t>Ugradnja prstena za privez od čelika tip S275, prema detalju iz projekta, pozicije priveza od 1 do 82. U cijenu uključeno: utovar na gradilišnoj deponiji, prijevoz do mjesta ugradnje, uklanjanje  postojećeg prstena za privez ili njegovih ostataka i montaža novog prstena.</t>
  </si>
  <si>
    <t>Nabava prstena za privez od čelika tip S275, prema detalju iz projekta pozicije priveza od 104 do 111, dovoz i deponiranje na gradilišnoj deponiji.</t>
  </si>
  <si>
    <t xml:space="preserve">Nabava, izrada i ugradnja prstena za privez od čelika tip S275, prema detalju iz projekta, pozicije priveza od 84 do 101.  Prije radioničke izrade elemenata potrebno je dimenzije istih i položaj pričvršćivanja provjeriti na licu mjesta. U stavki je uklanjanje i postojećeg prstena za privez ili njegovih ostataka (rezanje u razini zida niše te premaz antikorozivnom zaštitom). Privezni su prsteni promjera 18 cm, izvedeni od okruglih šipki promjera 20 mm, sa sidrenom šipkom dužine 40 cm koja se pod kutom od 45 stupnjeva prema vertikali ugrađuje u obalu, na obalni rub, i međusobnom razmaku prema postojećem stanju. Nakon bušenja rupe pod kutom u istu se ulijeva epoksidna smola ili slični materijal za pričvršćenje, te utiskuje sidrena šipka prstena.
Zaštita od korozije izvodi se vrućim cinčanjem u sloju debljine min 80 µm. Nakon što se dobro osuši sloj cinka (čim duže moguće prema ugovorenom roku), nanosi se u dva sloja prikladan sloj crne boje, za uvjete okoliša luke Cres, debljine minimalno 150 µm.
Sidrenu je šipku potrebno prethodno "nazubiti" radi postizanja boljeg otpora na čupanje. U jediničnoj je cijeni obuhvaćen sav materijal i rad na dobavi, izradi, cinčanju, ličenju, ugradnji, transport, te provjera mjera na licu mjesta. U cijeni je i rezanje i uklanjanje svih elemenata starih prstenova do razine zida niše te premaz prikladnim sredstvom radi spriječavanja širenja korozije. Obračun po komadu ugrađenih prstena za privez. </t>
  </si>
  <si>
    <r>
      <t>Nabava i montaža mornarskih ljestvi od čelika tip S235, prema detalju iz projekta. Prije radioničke izrade elemenata potrebno je dimenzije istih i položaj pričvršćivanja provjeriti n</t>
    </r>
    <r>
      <rPr>
        <sz val="10"/>
        <rFont val="Arial"/>
        <family val="2"/>
        <charset val="238"/>
      </rPr>
      <t>a licu mjesta. Masa ljestvi je promjenjiva, od oko 20 do 29 kg, sveukupno svih 7 oko 187 kg, s uključenom masom pričvrsnog pribora.</t>
    </r>
    <r>
      <rPr>
        <sz val="10"/>
        <rFont val="Arial"/>
        <family val="2"/>
      </rPr>
      <t xml:space="preserve"> Zaštita od korozije izvodi se vrućim cinčanjem u sloju debljine min 80 µm. Nakon što se dobro osuši sloj cinka (čim duže moguće prema ugovorenom roku), nanosi se u dva sloja prikladan sloj crne boje, za uvjete okoliša luke Cres, debljine minimalno 150 µm. U jediničnoj cijeni sadržan je sav potreban materijal i rad na dobavi, izradi, cinčanju, ličenju, ugradnji, transport, te provjera mjera na licu mjesta.  Obračun po komadu postavljenih ljestvi. </t>
    </r>
  </si>
  <si>
    <t>Nabava mornarskih ljestvi od čelika tip S235, prema detalju iz projekta, dovoz i deponiranje na gradilišnoj deponiji.</t>
  </si>
  <si>
    <t>Ugradnja mornarskih ljestvi od čelika tip S235, prema detalju iz projekta. U cijenu uključeno: utovar na gradilišnoj deponiji, prijevoz do mjesta ugradnje i ugradnja.</t>
  </si>
  <si>
    <t>Ugradnja prstena za privez od čelika tip S275, prema detalju iz projekta, pozicije priveza od 104 do 111. U cijenu uključeno: utovar na gradilišnoj deponiji, prijevoz do mjesta ugradnje uklanjanje  postojećeg prstena za privez ili njegovih ostataka i montaža novog prstena.</t>
  </si>
  <si>
    <t>Ugradnja gradnja prstena za privez od čelika tip S275, prema detalju iz projekta, pozicije priveza od 84 do 101. U cijenu uključeno: utovar na gradilišnoj deponiji, prijevoz do mjesta ugradnje uklanjanje  postojećeg prstena za privez ili njegovih ostataka i montaža novog prstena.</t>
  </si>
  <si>
    <t>Nabava, čišćenje, ravnanje, savijanje i postavljanje rebrastog betonskog čelika - mreža Q 424, kvalitete B500B. Armatura se ugrađuje u sidreni betonski blok. U jediničnoj cijeni sadržana je potrebna paljena žica, podmetači, sav potreban rad i transport. Obračun po kg obrađenog čelika.</t>
  </si>
  <si>
    <t>Ugradnja sintetičkih veznih konopa - muringa ø16 mm na poziciju određenu projektom. U cijenu uključeno: utovar na gradilišnoj deponiji, prijevoz do mjesta ugradnje, rezanje konopa na potrebne dužine, paljenje krajeva i vezanje pašnjakom na sidreni lanac i privezni konop te ugradnju uz pomoć ronilaca.</t>
  </si>
  <si>
    <t>Ugradnja škopca nazivne veličine D=19 mm na poziciju određenu projektom. U cijenu uključeno: utovar na gradilišnoj deponiji, prijevoz do mjesta ugradnje, montaža škopaca za spoj pridnenih lanaca na sidrene konope uz pomoć ronilaca.</t>
  </si>
  <si>
    <t xml:space="preserve">Nabava, izrada i ugradnja prstena za privez od čelika tip S275, prema detalju iz projekta, pozicije priveza od 104 do 111.  Prije radioničke izrade elemenata potrebno je dimenzije istih i položaj pričvršćivanja provjeriti na licu mjesta. U stavki je uklanjanje i postojećeg prstena za privez ili njegovih ostataka (rezanje u razini zida niše te premaz antikorozivnom zaštitom). Privezni su prsteni promjera 24 cm, izvedeni od okruglih šipki promjera 30 mm, sa sidrenom šipkom dužine 40 cm koja se pod kutom od 45 stupnjeva prema vertikali ugrađuje u obalu, na obalni rub, i međusobnom razmaku prema postojećem stanju. Nakon bušenja rupe pod kutom u istu se ulijeva epoksidna smola ili slični materijal za pričvršćenje, te utiskuje sidrena šipka prstena.
Zaštita od korozije izvodi se vrućim cinčanjem u sloju debljine min 80 µm. Nakon što se dobro osuši sloj cinka (čim duže moguće prema ugovorenom roku), nanosi se u dva sloja prikladan sloj crne boje, za uvjete okoliša luke Cres, debljine minimalno 150 µm.
</t>
  </si>
  <si>
    <t xml:space="preserve">Sidrenu je šipku potrebno prethodno "nazubiti" radi postizanja boljeg otpora na čupanje. U jediničnoj je cijeni obuhvaćen sav materijal i rad na dobavi, izradi, cinčanju, ličenju, ugradnji, transport, te provjera mjera na licu mjesta. U cijeni je i rezanje i uklanjanje svih elemenata starih prstenova do razine zida niše te premaz prikladnim sredstvom radi spriječavanja širenja korozije. Također je u cijeni potrbno predvidjeti eventualno oprezno štemanje i uređenje kamenih niša, radi blagog proširenja na mjestu sidrenja prstena. Obračun po komadu ugrađenih prstena za privez. </t>
  </si>
  <si>
    <t>Geodetsko praćenje izvođenja radova</t>
  </si>
  <si>
    <t xml:space="preserve">Iskolčenje objekta od strane izvođača  radova. Nakon predaje iskolčenih točaka i osi od strane ovlaštenog geodeta izvođač je dužan preuzeti iskolčene točke objekta i osi instalacija i osigurati ih, tako da ih tijekom izvođenja radova ili po završenom radu može lako obnoviti. Iskolčenje objekata i trase instalacija obuhvaća sva geodetska mjerenja, kojima se podaci iz projekta prenose na teren ili s terena u projekte, osiguranje točaka objekta ili osi iskolčene trase, profiliranje, obnavljanje i održavanje iskolčenih oznaka na terenu za sve vrijeme građenja, odnosno do predaje radova investitoru. Također tijekom izvođenja radova izvođač obavlja geodetske izmjere za obračun izvršenih radova, naročito zemljanih radova, izrada izračuna "kubature masa", izračuna količna ostalih radova i dobivene podatke unaša u građevinsku knjigu. U cijenu stavke je uključen sav potreban rad, materijal i transport. Obračun po kompletu izvedenih geodetskih praćenja izvođenja radova.
 </t>
  </si>
  <si>
    <t>Geodetsko praćenje radova: Naručitelj će od ovlaštenog geometra naručiti batimetrijski snimak  višesnopnim dubinomjerom područja izvedbe radova (prije početka radova i nakon izvršenog iskopa) radi kontrole izvedenih količina. Ukoliko  zbog nekvalitetno izvedenih radova bude nužna dodatna geodetska provjera uupan trošak geodetskog praćenja radova pasti će na teret Izvođača.</t>
  </si>
  <si>
    <t>Ugradnja sintetičkih veznih konopa - muringa ø8 mm na poziciju određenu projektom. U cijenu uključeno: utovar na gradilišnoj deponiji, prijevoz do mjesta ugradnje, rezanje konopa na potrebne dužine, paljenje krajeva i vezanje pašnjakom na anel i konop muringa te ugradnju uz pomoć ronilaca.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</si>
</sst>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k_n"/>
    <numFmt numFmtId="165" formatCode="0.0"/>
  </numFmts>
  <fonts count="29" x14ac:knownFonts="1">
    <font>
      <sz val="10"/>
      <name val="Arial"/>
      <charset val="238"/>
    </font>
    <font>
      <sz val="8"/>
      <name val="Arial"/>
      <family val="2"/>
    </font>
    <font>
      <sz val="10"/>
      <name val="Arial"/>
      <family val="2"/>
      <charset val="238"/>
    </font>
    <font>
      <b/>
      <u/>
      <sz val="10"/>
      <color indexed="8"/>
      <name val="Arial"/>
      <family val="2"/>
    </font>
    <font>
      <sz val="10"/>
      <name val="Arial"/>
      <family val="2"/>
    </font>
    <font>
      <sz val="10"/>
      <color indexed="8"/>
      <name val="Arial"/>
      <family val="2"/>
    </font>
    <font>
      <b/>
      <sz val="10"/>
      <color indexed="8"/>
      <name val="Arial"/>
      <family val="2"/>
    </font>
    <font>
      <sz val="10"/>
      <name val="Arial"/>
      <family val="2"/>
    </font>
    <font>
      <sz val="10"/>
      <color indexed="8"/>
      <name val="Arial"/>
      <family val="2"/>
    </font>
    <font>
      <vertAlign val="superscript"/>
      <sz val="10"/>
      <color indexed="8"/>
      <name val="Arial"/>
      <family val="2"/>
      <charset val="238"/>
    </font>
    <font>
      <b/>
      <sz val="10"/>
      <color indexed="8"/>
      <name val="Arial"/>
      <family val="2"/>
    </font>
    <font>
      <sz val="10"/>
      <color indexed="8"/>
      <name val="Arial"/>
      <family val="2"/>
      <charset val="238"/>
    </font>
    <font>
      <sz val="10"/>
      <name val="Symbol"/>
      <family val="1"/>
      <charset val="2"/>
    </font>
    <font>
      <vertAlign val="superscript"/>
      <sz val="10"/>
      <color indexed="8"/>
      <name val="Arial"/>
      <family val="2"/>
    </font>
    <font>
      <b/>
      <sz val="10"/>
      <color indexed="8"/>
      <name val="Arial"/>
      <family val="2"/>
      <charset val="238"/>
    </font>
    <font>
      <vertAlign val="superscript"/>
      <sz val="10"/>
      <name val="Arial"/>
      <family val="2"/>
      <charset val="238"/>
    </font>
    <font>
      <vertAlign val="superscript"/>
      <sz val="10"/>
      <name val="Arial"/>
      <family val="2"/>
    </font>
    <font>
      <sz val="11"/>
      <name val="Arial"/>
      <family val="2"/>
      <charset val="238"/>
    </font>
    <font>
      <b/>
      <sz val="10"/>
      <name val="Arial"/>
      <family val="2"/>
      <charset val="238"/>
    </font>
    <font>
      <b/>
      <u/>
      <sz val="12"/>
      <color indexed="8"/>
      <name val="Arial"/>
      <family val="2"/>
    </font>
    <font>
      <sz val="11"/>
      <color indexed="8"/>
      <name val="Arial"/>
      <family val="2"/>
    </font>
    <font>
      <b/>
      <sz val="11"/>
      <color indexed="8"/>
      <name val="Arial"/>
      <family val="2"/>
    </font>
    <font>
      <sz val="11"/>
      <name val="Arial"/>
      <family val="2"/>
    </font>
    <font>
      <b/>
      <sz val="11"/>
      <name val="Arial"/>
      <family val="2"/>
    </font>
    <font>
      <b/>
      <sz val="12"/>
      <color indexed="8"/>
      <name val="Arial"/>
      <family val="2"/>
    </font>
    <font>
      <b/>
      <sz val="9"/>
      <name val="Arial"/>
      <family val="2"/>
      <charset val="238"/>
    </font>
    <font>
      <b/>
      <sz val="10"/>
      <name val="Arial"/>
      <family val="2"/>
    </font>
    <font>
      <sz val="9"/>
      <name val="Arial"/>
      <family val="2"/>
    </font>
    <font>
      <sz val="11"/>
      <color indexed="8"/>
      <name val="Arial"/>
      <family val="2"/>
      <charset val="23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xf numFmtId="0" fontId="2" fillId="0" borderId="0"/>
  </cellStyleXfs>
  <cellXfs count="185">
    <xf numFmtId="0" fontId="0" fillId="0" borderId="0" xfId="0"/>
    <xf numFmtId="0" fontId="11" fillId="0" borderId="0" xfId="0" applyFont="1" applyAlignment="1">
      <alignment horizontal="justify" vertical="top"/>
    </xf>
    <xf numFmtId="0" fontId="11" fillId="0" borderId="0" xfId="0" applyFont="1" applyAlignment="1">
      <alignment horizontal="center" vertical="center" wrapText="1"/>
    </xf>
    <xf numFmtId="4" fontId="11" fillId="0" borderId="0" xfId="0" applyNumberFormat="1" applyFont="1" applyAlignment="1">
      <alignment horizontal="right" vertical="center" wrapText="1"/>
    </xf>
    <xf numFmtId="0" fontId="6" fillId="0" borderId="0" xfId="0" applyFont="1" applyAlignment="1">
      <alignment horizontal="justify" vertical="center" wrapText="1"/>
    </xf>
    <xf numFmtId="0" fontId="5" fillId="0" borderId="0" xfId="0" applyFont="1" applyAlignment="1">
      <alignment horizontal="justify" vertical="top" wrapText="1"/>
    </xf>
    <xf numFmtId="0" fontId="4" fillId="0" borderId="0" xfId="0" applyFont="1" applyAlignment="1">
      <alignment horizontal="justify" vertical="top" wrapText="1"/>
    </xf>
    <xf numFmtId="16" fontId="11" fillId="0" borderId="0" xfId="0" applyNumberFormat="1" applyFont="1" applyAlignment="1">
      <alignment horizontal="justify" vertical="top"/>
    </xf>
    <xf numFmtId="0" fontId="11" fillId="0" borderId="0" xfId="0" applyFont="1" applyAlignment="1">
      <alignment horizontal="justify" vertical="top" wrapText="1"/>
    </xf>
    <xf numFmtId="0" fontId="2" fillId="0" borderId="0" xfId="0" applyFont="1" applyAlignment="1">
      <alignment horizontal="justify" vertical="top" wrapText="1"/>
    </xf>
    <xf numFmtId="0" fontId="5" fillId="0" borderId="0" xfId="0" applyFont="1" applyAlignment="1">
      <alignment horizontal="left" vertical="top"/>
    </xf>
    <xf numFmtId="0" fontId="5" fillId="0" borderId="0" xfId="0" applyFont="1" applyAlignment="1">
      <alignment horizontal="center" vertical="center" wrapText="1"/>
    </xf>
    <xf numFmtId="2" fontId="5" fillId="0" borderId="0" xfId="0" applyNumberFormat="1" applyFont="1" applyAlignment="1">
      <alignment horizontal="right" vertical="center" wrapText="1"/>
    </xf>
    <xf numFmtId="0" fontId="7" fillId="0" borderId="0" xfId="0" applyFont="1"/>
    <xf numFmtId="0" fontId="5" fillId="0" borderId="0" xfId="0" applyFont="1" applyAlignment="1">
      <alignment horizontal="justify" vertical="center" wrapText="1"/>
    </xf>
    <xf numFmtId="0" fontId="0" fillId="0" borderId="0" xfId="0" applyAlignment="1">
      <alignment horizontal="justify"/>
    </xf>
    <xf numFmtId="2" fontId="5" fillId="0" borderId="0" xfId="0" applyNumberFormat="1" applyFont="1" applyAlignment="1">
      <alignment horizontal="center" vertical="center" wrapText="1"/>
    </xf>
    <xf numFmtId="0" fontId="6" fillId="0" borderId="0" xfId="0" applyFont="1" applyAlignment="1">
      <alignment horizontal="justify" vertical="top"/>
    </xf>
    <xf numFmtId="4" fontId="5" fillId="0" borderId="0" xfId="0" applyNumberFormat="1" applyFont="1" applyAlignment="1">
      <alignment horizontal="right" vertical="center" wrapText="1"/>
    </xf>
    <xf numFmtId="164" fontId="5" fillId="0" borderId="0" xfId="0" applyNumberFormat="1" applyFont="1" applyAlignment="1">
      <alignment horizontal="right" vertical="center" wrapText="1"/>
    </xf>
    <xf numFmtId="0" fontId="5" fillId="0" borderId="0" xfId="0" applyFont="1" applyAlignment="1">
      <alignment horizontal="justify" vertical="top"/>
    </xf>
    <xf numFmtId="16" fontId="5" fillId="0" borderId="0" xfId="0" applyNumberFormat="1" applyFont="1" applyAlignment="1">
      <alignment horizontal="justify" vertical="top"/>
    </xf>
    <xf numFmtId="0" fontId="8" fillId="0" borderId="0" xfId="0" applyFont="1" applyAlignment="1">
      <alignment horizontal="center" vertical="center" wrapText="1"/>
    </xf>
    <xf numFmtId="4" fontId="8" fillId="0" borderId="0" xfId="0" applyNumberFormat="1" applyFont="1" applyAlignment="1">
      <alignment horizontal="right" vertical="center" wrapText="1"/>
    </xf>
    <xf numFmtId="164" fontId="8" fillId="0" borderId="0" xfId="0" applyNumberFormat="1" applyFont="1" applyAlignment="1">
      <alignment horizontal="right" vertical="center" wrapText="1"/>
    </xf>
    <xf numFmtId="0" fontId="8" fillId="0" borderId="0" xfId="0" applyFont="1" applyAlignment="1">
      <alignment horizontal="justify" wrapText="1"/>
    </xf>
    <xf numFmtId="0" fontId="10" fillId="0" borderId="0" xfId="0" applyFont="1" applyAlignment="1">
      <alignment horizontal="justify" vertical="top"/>
    </xf>
    <xf numFmtId="0" fontId="10" fillId="0" borderId="0" xfId="0" applyFont="1" applyAlignment="1">
      <alignment horizontal="justify" vertical="center" wrapText="1"/>
    </xf>
    <xf numFmtId="0" fontId="8" fillId="0" borderId="0" xfId="0" applyFont="1" applyAlignment="1">
      <alignment horizontal="justify" vertical="top"/>
    </xf>
    <xf numFmtId="0" fontId="8" fillId="0" borderId="0" xfId="0" applyFont="1" applyAlignment="1">
      <alignment horizontal="justify" vertical="center" wrapText="1"/>
    </xf>
    <xf numFmtId="16" fontId="8" fillId="0" borderId="0" xfId="0" applyNumberFormat="1" applyFont="1" applyAlignment="1">
      <alignment horizontal="justify" vertical="top"/>
    </xf>
    <xf numFmtId="0" fontId="8" fillId="0" borderId="0" xfId="0" applyFont="1" applyAlignment="1">
      <alignment horizontal="justify" vertical="top" wrapText="1"/>
    </xf>
    <xf numFmtId="0" fontId="5" fillId="0" borderId="0" xfId="0" applyFont="1"/>
    <xf numFmtId="4" fontId="5" fillId="0" borderId="0" xfId="0" applyNumberFormat="1" applyFont="1"/>
    <xf numFmtId="0" fontId="11" fillId="0" borderId="0" xfId="0" applyFont="1" applyAlignment="1">
      <alignment horizontal="justify" vertical="center" wrapText="1"/>
    </xf>
    <xf numFmtId="164" fontId="11" fillId="0" borderId="0" xfId="0" applyNumberFormat="1" applyFont="1" applyAlignment="1">
      <alignment horizontal="right" vertical="center" wrapText="1"/>
    </xf>
    <xf numFmtId="0" fontId="11" fillId="0" borderId="0" xfId="0" applyFont="1" applyAlignment="1">
      <alignment horizontal="center"/>
    </xf>
    <xf numFmtId="4" fontId="11" fillId="0" borderId="0" xfId="0" applyNumberFormat="1" applyFont="1" applyAlignment="1">
      <alignment horizontal="right"/>
    </xf>
    <xf numFmtId="4" fontId="11" fillId="0" borderId="0" xfId="0" applyNumberFormat="1" applyFont="1" applyAlignment="1">
      <alignment horizontal="center"/>
    </xf>
    <xf numFmtId="0" fontId="11" fillId="0" borderId="0" xfId="0" applyFont="1" applyAlignment="1">
      <alignment horizontal="justify"/>
    </xf>
    <xf numFmtId="0" fontId="2" fillId="0" borderId="0" xfId="0" applyFont="1" applyAlignment="1">
      <alignment horizontal="justify" vertical="top"/>
    </xf>
    <xf numFmtId="164" fontId="10" fillId="0" borderId="0" xfId="0" applyNumberFormat="1" applyFont="1" applyAlignment="1">
      <alignment horizontal="right" vertical="center" wrapText="1"/>
    </xf>
    <xf numFmtId="0" fontId="3" fillId="0" borderId="0" xfId="0" applyFont="1" applyAlignment="1">
      <alignment horizontal="justify" vertical="center" wrapText="1"/>
    </xf>
    <xf numFmtId="0" fontId="7" fillId="0" borderId="0" xfId="0" applyFont="1" applyAlignment="1">
      <alignment horizontal="justify"/>
    </xf>
    <xf numFmtId="2" fontId="7" fillId="0" borderId="0" xfId="0" applyNumberFormat="1" applyFont="1"/>
    <xf numFmtId="0" fontId="14" fillId="0" borderId="0" xfId="0" applyFont="1" applyAlignment="1">
      <alignment horizontal="justify" vertical="center" wrapText="1"/>
    </xf>
    <xf numFmtId="0" fontId="2" fillId="0" borderId="0" xfId="0" applyFont="1"/>
    <xf numFmtId="4" fontId="0" fillId="0" borderId="0" xfId="0" applyNumberFormat="1"/>
    <xf numFmtId="0" fontId="14" fillId="0" borderId="1" xfId="2" applyFont="1" applyBorder="1" applyAlignment="1">
      <alignment horizontal="center" vertical="center" wrapText="1"/>
    </xf>
    <xf numFmtId="4" fontId="14" fillId="0" borderId="1" xfId="2" applyNumberFormat="1" applyFont="1" applyBorder="1" applyAlignment="1">
      <alignment horizontal="center" vertical="center" wrapText="1"/>
    </xf>
    <xf numFmtId="0" fontId="11" fillId="0" borderId="0" xfId="2" applyFont="1" applyAlignment="1">
      <alignment horizontal="center" vertical="center" wrapText="1"/>
    </xf>
    <xf numFmtId="4" fontId="11" fillId="0" borderId="0" xfId="2" applyNumberFormat="1" applyFont="1" applyAlignment="1">
      <alignment horizontal="center" vertical="center" wrapText="1"/>
    </xf>
    <xf numFmtId="0" fontId="14" fillId="0" borderId="0" xfId="2" applyFont="1" applyAlignment="1">
      <alignment horizontal="justify" vertical="top"/>
    </xf>
    <xf numFmtId="0" fontId="14" fillId="0" borderId="0" xfId="2" applyFont="1" applyAlignment="1">
      <alignment horizontal="justify" vertical="center" wrapText="1"/>
    </xf>
    <xf numFmtId="4" fontId="11" fillId="0" borderId="0" xfId="2" applyNumberFormat="1" applyFont="1" applyAlignment="1">
      <alignment horizontal="right" vertical="center" wrapText="1"/>
    </xf>
    <xf numFmtId="0" fontId="11" fillId="0" borderId="0" xfId="2" applyFont="1" applyAlignment="1">
      <alignment horizontal="justify" vertical="top"/>
    </xf>
    <xf numFmtId="0" fontId="11" fillId="0" borderId="0" xfId="2" applyFont="1" applyAlignment="1">
      <alignment horizontal="justify" vertical="center" wrapText="1"/>
    </xf>
    <xf numFmtId="16" fontId="11" fillId="0" borderId="0" xfId="2" applyNumberFormat="1" applyFont="1" applyAlignment="1">
      <alignment horizontal="justify" vertical="top"/>
    </xf>
    <xf numFmtId="0" fontId="11" fillId="0" borderId="0" xfId="2" applyFont="1" applyAlignment="1">
      <alignment horizontal="justify" vertical="top" wrapText="1"/>
    </xf>
    <xf numFmtId="0" fontId="11" fillId="0" borderId="0" xfId="2" applyFont="1" applyAlignment="1">
      <alignment horizontal="center" wrapText="1"/>
    </xf>
    <xf numFmtId="4" fontId="11" fillId="0" borderId="0" xfId="2" applyNumberFormat="1" applyFont="1" applyAlignment="1">
      <alignment horizontal="right" wrapText="1"/>
    </xf>
    <xf numFmtId="0" fontId="5" fillId="0" borderId="0" xfId="0" applyFont="1" applyAlignment="1">
      <alignment horizontal="center" wrapText="1"/>
    </xf>
    <xf numFmtId="4" fontId="5" fillId="0" borderId="0" xfId="0" applyNumberFormat="1" applyFont="1" applyAlignment="1">
      <alignment horizontal="right" wrapText="1"/>
    </xf>
    <xf numFmtId="0" fontId="5" fillId="0" borderId="0" xfId="0" applyFont="1" applyAlignment="1">
      <alignment horizontal="justify" wrapText="1"/>
    </xf>
    <xf numFmtId="2" fontId="5" fillId="0" borderId="0" xfId="0" applyNumberFormat="1" applyFont="1" applyAlignment="1">
      <alignment horizontal="right" wrapText="1"/>
    </xf>
    <xf numFmtId="0" fontId="4" fillId="0" borderId="0" xfId="0" applyFont="1" applyAlignment="1">
      <alignment horizontal="center" wrapText="1"/>
    </xf>
    <xf numFmtId="165" fontId="0" fillId="0" borderId="0" xfId="0" applyNumberFormat="1" applyAlignment="1">
      <alignment horizontal="right" wrapText="1"/>
    </xf>
    <xf numFmtId="4" fontId="0" fillId="0" borderId="0" xfId="0" applyNumberFormat="1" applyAlignment="1">
      <alignment horizontal="right" wrapText="1"/>
    </xf>
    <xf numFmtId="0" fontId="2" fillId="0" borderId="0" xfId="0" applyFont="1" applyAlignment="1">
      <alignment horizontal="center" wrapText="1"/>
    </xf>
    <xf numFmtId="0" fontId="14" fillId="0" borderId="2" xfId="2" applyFont="1" applyBorder="1" applyAlignment="1">
      <alignment horizontal="center"/>
    </xf>
    <xf numFmtId="0" fontId="14" fillId="0" borderId="2" xfId="2" applyFont="1" applyBorder="1" applyAlignment="1">
      <alignment horizontal="justify" wrapText="1"/>
    </xf>
    <xf numFmtId="0" fontId="11" fillId="0" borderId="2" xfId="2" applyFont="1" applyBorder="1" applyAlignment="1">
      <alignment horizontal="center" wrapText="1"/>
    </xf>
    <xf numFmtId="4" fontId="11" fillId="0" borderId="2" xfId="2" applyNumberFormat="1" applyFont="1" applyBorder="1" applyAlignment="1">
      <alignment horizontal="right" wrapText="1"/>
    </xf>
    <xf numFmtId="4" fontId="14" fillId="0" borderId="2" xfId="2" applyNumberFormat="1" applyFont="1" applyBorder="1" applyAlignment="1">
      <alignment horizontal="right" wrapText="1"/>
    </xf>
    <xf numFmtId="0" fontId="14" fillId="0" borderId="0" xfId="0" applyFont="1" applyAlignment="1">
      <alignment horizontal="justify" vertical="top"/>
    </xf>
    <xf numFmtId="0" fontId="11" fillId="0" borderId="0" xfId="0" applyFont="1" applyAlignment="1">
      <alignment horizontal="center" wrapText="1"/>
    </xf>
    <xf numFmtId="4" fontId="11" fillId="0" borderId="0" xfId="0" applyNumberFormat="1" applyFont="1" applyAlignment="1">
      <alignment horizontal="right" wrapText="1"/>
    </xf>
    <xf numFmtId="165" fontId="2" fillId="0" borderId="0" xfId="0" applyNumberFormat="1" applyFont="1" applyAlignment="1">
      <alignment horizontal="right" wrapText="1"/>
    </xf>
    <xf numFmtId="4" fontId="2" fillId="0" borderId="0" xfId="0" applyNumberFormat="1" applyFont="1" applyAlignment="1">
      <alignment horizontal="right" wrapText="1"/>
    </xf>
    <xf numFmtId="0" fontId="17" fillId="0" borderId="0" xfId="0" applyFont="1"/>
    <xf numFmtId="0" fontId="2" fillId="0" borderId="0" xfId="2" applyAlignment="1">
      <alignment horizontal="center" wrapText="1"/>
    </xf>
    <xf numFmtId="4" fontId="2" fillId="0" borderId="0" xfId="2" applyNumberFormat="1" applyAlignment="1">
      <alignment horizontal="right" wrapText="1"/>
    </xf>
    <xf numFmtId="0" fontId="2" fillId="0" borderId="0" xfId="2" applyAlignment="1">
      <alignment horizontal="justify" vertical="top" wrapText="1"/>
    </xf>
    <xf numFmtId="0" fontId="5" fillId="0" borderId="0" xfId="2" applyFont="1" applyAlignment="1">
      <alignment horizontal="center" wrapText="1"/>
    </xf>
    <xf numFmtId="4" fontId="5" fillId="0" borderId="0" xfId="2" applyNumberFormat="1" applyFont="1" applyAlignment="1">
      <alignment horizontal="right" wrapText="1"/>
    </xf>
    <xf numFmtId="0" fontId="6" fillId="0" borderId="0" xfId="2" applyFont="1" applyAlignment="1">
      <alignment horizontal="justify" vertical="top"/>
    </xf>
    <xf numFmtId="0" fontId="6" fillId="0" borderId="0" xfId="2" applyFont="1" applyAlignment="1">
      <alignment horizontal="justify" vertical="center" wrapText="1"/>
    </xf>
    <xf numFmtId="0" fontId="5" fillId="0" borderId="0" xfId="2" applyFont="1" applyAlignment="1">
      <alignment horizontal="justify" vertical="top"/>
    </xf>
    <xf numFmtId="0" fontId="5" fillId="0" borderId="0" xfId="2" applyFont="1" applyAlignment="1">
      <alignment horizontal="justify" vertical="center" wrapText="1"/>
    </xf>
    <xf numFmtId="16" fontId="5" fillId="0" borderId="0" xfId="2" applyNumberFormat="1" applyFont="1" applyAlignment="1">
      <alignment horizontal="justify" vertical="top"/>
    </xf>
    <xf numFmtId="0" fontId="5" fillId="0" borderId="0" xfId="1" applyFont="1" applyAlignment="1">
      <alignment horizontal="justify" vertical="top" wrapText="1"/>
    </xf>
    <xf numFmtId="4" fontId="5" fillId="0" borderId="0" xfId="1" applyNumberFormat="1" applyFont="1" applyAlignment="1">
      <alignment horizontal="right" wrapText="1"/>
    </xf>
    <xf numFmtId="0" fontId="5" fillId="0" borderId="0" xfId="2" applyFont="1" applyAlignment="1">
      <alignment horizontal="justify" vertical="top" wrapText="1"/>
    </xf>
    <xf numFmtId="4" fontId="6" fillId="0" borderId="2" xfId="2" applyNumberFormat="1" applyFont="1" applyBorder="1" applyAlignment="1">
      <alignment horizontal="right" wrapText="1"/>
    </xf>
    <xf numFmtId="4" fontId="6" fillId="0" borderId="0" xfId="2" applyNumberFormat="1" applyFont="1" applyAlignment="1">
      <alignment horizontal="right" wrapText="1"/>
    </xf>
    <xf numFmtId="4" fontId="2" fillId="0" borderId="0" xfId="0" applyNumberFormat="1" applyFont="1"/>
    <xf numFmtId="0" fontId="18" fillId="0" borderId="2" xfId="0" applyFont="1" applyBorder="1" applyAlignment="1">
      <alignment horizontal="center"/>
    </xf>
    <xf numFmtId="0" fontId="6" fillId="0" borderId="2" xfId="0" applyFont="1" applyBorder="1" applyAlignment="1">
      <alignment horizontal="justify" wrapText="1"/>
    </xf>
    <xf numFmtId="0" fontId="11" fillId="0" borderId="2" xfId="0" applyFont="1" applyBorder="1" applyAlignment="1">
      <alignment horizontal="center" wrapText="1"/>
    </xf>
    <xf numFmtId="2" fontId="11" fillId="0" borderId="2" xfId="0" applyNumberFormat="1" applyFont="1" applyBorder="1" applyAlignment="1">
      <alignment horizontal="right" wrapText="1"/>
    </xf>
    <xf numFmtId="4" fontId="11" fillId="0" borderId="2" xfId="0" applyNumberFormat="1" applyFont="1" applyBorder="1" applyAlignment="1">
      <alignment horizontal="right" wrapText="1"/>
    </xf>
    <xf numFmtId="4" fontId="6" fillId="0" borderId="2" xfId="0" applyNumberFormat="1" applyFont="1" applyBorder="1" applyAlignment="1">
      <alignment horizontal="right" wrapText="1"/>
    </xf>
    <xf numFmtId="4" fontId="6" fillId="0" borderId="0" xfId="2" applyNumberFormat="1" applyFont="1" applyAlignment="1">
      <alignment horizontal="right" vertical="center" wrapText="1"/>
    </xf>
    <xf numFmtId="0" fontId="19" fillId="0" borderId="0" xfId="2" applyFont="1" applyAlignment="1">
      <alignment horizontal="justify" vertical="center" wrapText="1"/>
    </xf>
    <xf numFmtId="0" fontId="6" fillId="0" borderId="0" xfId="2" applyFont="1" applyAlignment="1">
      <alignment horizontal="center" vertical="center"/>
    </xf>
    <xf numFmtId="2" fontId="11" fillId="0" borderId="0" xfId="2" applyNumberFormat="1" applyFont="1" applyAlignment="1">
      <alignment horizontal="right" vertical="center" wrapText="1"/>
    </xf>
    <xf numFmtId="4" fontId="14" fillId="0" borderId="0" xfId="2" applyNumberFormat="1" applyFont="1" applyAlignment="1">
      <alignment horizontal="right" vertical="center" wrapText="1"/>
    </xf>
    <xf numFmtId="0" fontId="2" fillId="0" borderId="0" xfId="0" applyFont="1" applyAlignment="1">
      <alignment vertical="center"/>
    </xf>
    <xf numFmtId="0" fontId="11" fillId="0" borderId="0" xfId="2" applyFont="1" applyAlignment="1">
      <alignment vertical="center"/>
    </xf>
    <xf numFmtId="4" fontId="14" fillId="0" borderId="0" xfId="2" applyNumberFormat="1" applyFont="1" applyAlignment="1">
      <alignment vertical="center" wrapText="1"/>
    </xf>
    <xf numFmtId="0" fontId="2" fillId="0" borderId="0" xfId="2" applyAlignment="1">
      <alignment vertical="center"/>
    </xf>
    <xf numFmtId="0" fontId="14" fillId="0" borderId="2" xfId="2" applyFont="1" applyBorder="1" applyAlignment="1">
      <alignment horizontal="center" wrapText="1"/>
    </xf>
    <xf numFmtId="2" fontId="14" fillId="0" borderId="2" xfId="2" applyNumberFormat="1" applyFont="1" applyBorder="1" applyAlignment="1">
      <alignment horizontal="right" wrapText="1"/>
    </xf>
    <xf numFmtId="0" fontId="14" fillId="0" borderId="0" xfId="2" applyFont="1" applyAlignment="1">
      <alignment horizontal="justify"/>
    </xf>
    <xf numFmtId="0" fontId="14" fillId="0" borderId="0" xfId="2" applyFont="1" applyAlignment="1">
      <alignment wrapText="1"/>
    </xf>
    <xf numFmtId="0" fontId="14" fillId="0" borderId="0" xfId="2" applyFont="1" applyAlignment="1">
      <alignment horizontal="center" vertical="center" wrapText="1"/>
    </xf>
    <xf numFmtId="4" fontId="14" fillId="0" borderId="0" xfId="2" applyNumberFormat="1" applyFont="1" applyAlignment="1">
      <alignment horizontal="right" wrapText="1"/>
    </xf>
    <xf numFmtId="0" fontId="18" fillId="0" borderId="0" xfId="2" applyFont="1"/>
    <xf numFmtId="0" fontId="2" fillId="0" borderId="0" xfId="0" applyFont="1" applyAlignment="1">
      <alignment vertical="center" wrapText="1"/>
    </xf>
    <xf numFmtId="0" fontId="0" fillId="0" borderId="0" xfId="0" applyAlignment="1">
      <alignment vertical="top" wrapText="1"/>
    </xf>
    <xf numFmtId="4" fontId="0" fillId="0" borderId="0" xfId="0" applyNumberFormat="1" applyAlignment="1">
      <alignment vertical="top" wrapText="1"/>
    </xf>
    <xf numFmtId="4" fontId="6" fillId="0" borderId="0" xfId="0" applyNumberFormat="1" applyFont="1" applyAlignment="1">
      <alignment horizontal="right" vertical="center" wrapText="1"/>
    </xf>
    <xf numFmtId="0" fontId="2" fillId="0" borderId="0" xfId="0" applyFont="1" applyAlignment="1">
      <alignment horizontal="justify"/>
    </xf>
    <xf numFmtId="0" fontId="0" fillId="0" borderId="0" xfId="0" applyAlignment="1">
      <alignment wrapText="1"/>
    </xf>
    <xf numFmtId="0" fontId="6" fillId="0" borderId="2" xfId="0" applyFont="1" applyBorder="1" applyAlignment="1">
      <alignment horizontal="justify"/>
    </xf>
    <xf numFmtId="0" fontId="5" fillId="0" borderId="2" xfId="0" applyFont="1" applyBorder="1" applyAlignment="1">
      <alignment horizontal="center" wrapText="1"/>
    </xf>
    <xf numFmtId="4" fontId="5" fillId="0" borderId="2" xfId="0" applyNumberFormat="1" applyFont="1" applyBorder="1" applyAlignment="1">
      <alignment horizontal="right" wrapText="1"/>
    </xf>
    <xf numFmtId="164" fontId="6" fillId="0" borderId="2" xfId="0" applyNumberFormat="1" applyFont="1" applyBorder="1" applyAlignment="1">
      <alignment horizontal="right" wrapText="1"/>
    </xf>
    <xf numFmtId="164" fontId="5" fillId="0" borderId="0" xfId="0" applyNumberFormat="1" applyFont="1" applyAlignment="1">
      <alignment horizontal="right" wrapText="1"/>
    </xf>
    <xf numFmtId="0" fontId="8" fillId="0" borderId="0" xfId="0" applyFont="1" applyAlignment="1">
      <alignment horizontal="center" wrapText="1"/>
    </xf>
    <xf numFmtId="4" fontId="8" fillId="0" borderId="0" xfId="0" applyNumberFormat="1" applyFont="1" applyAlignment="1">
      <alignment horizontal="right" wrapText="1"/>
    </xf>
    <xf numFmtId="164" fontId="8" fillId="0" borderId="0" xfId="0" applyNumberFormat="1" applyFont="1" applyAlignment="1">
      <alignment horizontal="right" wrapText="1"/>
    </xf>
    <xf numFmtId="164" fontId="6" fillId="0" borderId="2" xfId="0" applyNumberFormat="1" applyFont="1" applyBorder="1" applyAlignment="1">
      <alignment wrapText="1"/>
    </xf>
    <xf numFmtId="4" fontId="11" fillId="0" borderId="0" xfId="0" applyNumberFormat="1" applyFont="1"/>
    <xf numFmtId="164" fontId="11" fillId="0" borderId="0" xfId="0" applyNumberFormat="1" applyFont="1" applyAlignment="1">
      <alignment horizontal="right" wrapText="1"/>
    </xf>
    <xf numFmtId="2" fontId="11" fillId="0" borderId="0" xfId="0" applyNumberFormat="1" applyFont="1" applyAlignment="1">
      <alignment horizontal="right" wrapText="1"/>
    </xf>
    <xf numFmtId="4" fontId="11" fillId="0" borderId="0" xfId="0" applyNumberFormat="1" applyFont="1" applyAlignment="1" applyProtection="1">
      <alignment horizontal="right" wrapText="1"/>
      <protection locked="0"/>
    </xf>
    <xf numFmtId="4" fontId="11" fillId="0" borderId="0" xfId="0" applyNumberFormat="1" applyFont="1" applyProtection="1">
      <protection locked="0"/>
    </xf>
    <xf numFmtId="164" fontId="2" fillId="0" borderId="0" xfId="0" applyNumberFormat="1" applyFont="1" applyAlignment="1">
      <alignment horizontal="right" wrapText="1"/>
    </xf>
    <xf numFmtId="0" fontId="10" fillId="0" borderId="0" xfId="0" applyFont="1" applyAlignment="1">
      <alignment horizontal="justify" wrapText="1"/>
    </xf>
    <xf numFmtId="164" fontId="10" fillId="0" borderId="0" xfId="0" applyNumberFormat="1" applyFont="1" applyAlignment="1">
      <alignment horizontal="right" wrapText="1"/>
    </xf>
    <xf numFmtId="164" fontId="10" fillId="0" borderId="0" xfId="0" applyNumberFormat="1" applyFont="1" applyAlignment="1">
      <alignment wrapText="1"/>
    </xf>
    <xf numFmtId="0" fontId="20" fillId="0" borderId="0" xfId="2" applyFont="1" applyAlignment="1">
      <alignment horizontal="justify" vertical="top"/>
    </xf>
    <xf numFmtId="0" fontId="20" fillId="0" borderId="0" xfId="2" applyFont="1" applyAlignment="1">
      <alignment horizontal="center" vertical="center" wrapText="1"/>
    </xf>
    <xf numFmtId="4" fontId="20" fillId="0" borderId="0" xfId="2" applyNumberFormat="1" applyFont="1" applyAlignment="1">
      <alignment horizontal="right" vertical="center" wrapText="1"/>
    </xf>
    <xf numFmtId="4" fontId="21" fillId="0" borderId="0" xfId="2" applyNumberFormat="1" applyFont="1" applyAlignment="1">
      <alignment horizontal="right" vertical="center" wrapText="1"/>
    </xf>
    <xf numFmtId="0" fontId="22" fillId="0" borderId="0" xfId="0" applyFont="1"/>
    <xf numFmtId="0" fontId="20" fillId="0" borderId="0" xfId="2" applyFont="1" applyAlignment="1">
      <alignment horizontal="justify" vertical="center" wrapText="1"/>
    </xf>
    <xf numFmtId="0" fontId="21" fillId="0" borderId="0" xfId="2" applyFont="1" applyAlignment="1">
      <alignment horizontal="center"/>
    </xf>
    <xf numFmtId="0" fontId="21" fillId="0" borderId="0" xfId="2" applyFont="1" applyAlignment="1">
      <alignment horizontal="justify" wrapText="1"/>
    </xf>
    <xf numFmtId="0" fontId="20" fillId="0" borderId="0" xfId="2" applyFont="1" applyAlignment="1">
      <alignment horizontal="center" wrapText="1"/>
    </xf>
    <xf numFmtId="4" fontId="20" fillId="0" borderId="0" xfId="2" applyNumberFormat="1" applyFont="1" applyAlignment="1">
      <alignment horizontal="right" wrapText="1"/>
    </xf>
    <xf numFmtId="2" fontId="20" fillId="0" borderId="0" xfId="2" applyNumberFormat="1" applyFont="1" applyAlignment="1">
      <alignment horizontal="right" wrapText="1"/>
    </xf>
    <xf numFmtId="4" fontId="21" fillId="0" borderId="0" xfId="2" applyNumberFormat="1" applyFont="1" applyAlignment="1">
      <alignment horizontal="right" wrapText="1"/>
    </xf>
    <xf numFmtId="0" fontId="20" fillId="0" borderId="0" xfId="2" applyFont="1" applyAlignment="1">
      <alignment horizontal="justify" wrapText="1"/>
    </xf>
    <xf numFmtId="0" fontId="20" fillId="0" borderId="0" xfId="2" applyFont="1"/>
    <xf numFmtId="2" fontId="20" fillId="0" borderId="0" xfId="2" applyNumberFormat="1" applyFont="1" applyAlignment="1">
      <alignment horizontal="right" vertical="center" wrapText="1"/>
    </xf>
    <xf numFmtId="0" fontId="21" fillId="0" borderId="2" xfId="2" applyFont="1" applyBorder="1" applyAlignment="1">
      <alignment horizontal="justify"/>
    </xf>
    <xf numFmtId="0" fontId="21" fillId="0" borderId="2" xfId="2" applyFont="1" applyBorder="1" applyAlignment="1">
      <alignment horizontal="justify" wrapText="1"/>
    </xf>
    <xf numFmtId="0" fontId="21" fillId="0" borderId="2" xfId="2" applyFont="1" applyBorder="1" applyAlignment="1">
      <alignment horizontal="center" wrapText="1"/>
    </xf>
    <xf numFmtId="4" fontId="21" fillId="0" borderId="2" xfId="2" applyNumberFormat="1" applyFont="1" applyBorder="1" applyAlignment="1">
      <alignment horizontal="right" wrapText="1"/>
    </xf>
    <xf numFmtId="2" fontId="21" fillId="0" borderId="2" xfId="2" applyNumberFormat="1" applyFont="1" applyBorder="1" applyAlignment="1">
      <alignment horizontal="right" wrapText="1"/>
    </xf>
    <xf numFmtId="0" fontId="20" fillId="0" borderId="0" xfId="2" applyFont="1" applyAlignment="1">
      <alignment horizontal="justify"/>
    </xf>
    <xf numFmtId="0" fontId="21" fillId="0" borderId="2" xfId="2" applyFont="1" applyBorder="1" applyAlignment="1">
      <alignment wrapText="1"/>
    </xf>
    <xf numFmtId="0" fontId="23" fillId="0" borderId="2" xfId="2" applyFont="1" applyBorder="1"/>
    <xf numFmtId="0" fontId="24" fillId="0" borderId="0" xfId="2" applyFont="1" applyAlignment="1">
      <alignment horizontal="justify" vertical="center" wrapText="1"/>
    </xf>
    <xf numFmtId="0" fontId="10" fillId="0" borderId="0" xfId="0" applyFont="1" applyAlignment="1">
      <alignment horizontal="center"/>
    </xf>
    <xf numFmtId="0" fontId="5" fillId="0" borderId="0" xfId="0" applyFont="1" applyAlignment="1">
      <alignment horizontal="center" vertical="top"/>
    </xf>
    <xf numFmtId="0" fontId="6" fillId="0" borderId="2" xfId="0" applyFont="1" applyBorder="1" applyAlignment="1">
      <alignment horizontal="center"/>
    </xf>
    <xf numFmtId="164" fontId="10" fillId="0" borderId="2" xfId="0" applyNumberFormat="1" applyFont="1" applyBorder="1" applyAlignment="1">
      <alignment horizontal="right" wrapText="1"/>
    </xf>
    <xf numFmtId="0" fontId="21" fillId="0" borderId="0" xfId="0" applyFont="1" applyAlignment="1">
      <alignment horizontal="justify" vertical="center" wrapText="1"/>
    </xf>
    <xf numFmtId="0" fontId="20" fillId="0" borderId="0" xfId="0" applyFont="1" applyAlignment="1">
      <alignment horizontal="justify" vertical="center" wrapText="1"/>
    </xf>
    <xf numFmtId="0" fontId="20" fillId="0" borderId="0" xfId="0" applyFont="1" applyAlignment="1">
      <alignment horizontal="justify" vertical="top" wrapText="1"/>
    </xf>
    <xf numFmtId="0" fontId="20" fillId="0" borderId="0" xfId="0" applyFont="1" applyAlignment="1">
      <alignment horizontal="center" vertical="center" wrapText="1"/>
    </xf>
    <xf numFmtId="2" fontId="20" fillId="0" borderId="0" xfId="0" applyNumberFormat="1" applyFont="1" applyAlignment="1">
      <alignment horizontal="right" vertical="center" wrapText="1"/>
    </xf>
    <xf numFmtId="0" fontId="21" fillId="0" borderId="0" xfId="0" applyFont="1" applyAlignment="1">
      <alignment horizontal="center" vertical="top"/>
    </xf>
    <xf numFmtId="16" fontId="5" fillId="0" borderId="0" xfId="0" applyNumberFormat="1" applyFont="1" applyAlignment="1">
      <alignment horizontal="right" vertical="top"/>
    </xf>
    <xf numFmtId="0" fontId="11" fillId="0" borderId="0" xfId="0" applyFont="1" applyAlignment="1">
      <alignment horizontal="right" vertical="top"/>
    </xf>
    <xf numFmtId="0" fontId="21" fillId="0" borderId="0" xfId="0" applyFont="1" applyAlignment="1">
      <alignment horizontal="justify" vertical="top" wrapText="1"/>
    </xf>
    <xf numFmtId="4" fontId="25" fillId="0" borderId="0" xfId="0" applyNumberFormat="1" applyFont="1" applyAlignment="1">
      <alignment horizontal="right" vertical="top"/>
    </xf>
    <xf numFmtId="0" fontId="26" fillId="0" borderId="0" xfId="0" applyFont="1" applyAlignment="1">
      <alignment horizontal="justify" vertical="top" wrapText="1"/>
    </xf>
    <xf numFmtId="4" fontId="27" fillId="0" borderId="0" xfId="0" applyNumberFormat="1" applyFont="1" applyAlignment="1">
      <alignment horizontal="center"/>
    </xf>
    <xf numFmtId="4" fontId="27" fillId="0" borderId="0" xfId="0" applyNumberFormat="1" applyFont="1" applyAlignment="1">
      <alignment horizontal="right"/>
    </xf>
    <xf numFmtId="4" fontId="2" fillId="0" borderId="0" xfId="0" applyNumberFormat="1" applyFont="1" applyAlignment="1">
      <alignment horizontal="justify" vertical="center"/>
    </xf>
    <xf numFmtId="0" fontId="28" fillId="0" borderId="0" xfId="0" applyFont="1" applyAlignment="1">
      <alignment horizontal="justify" vertical="top" wrapText="1"/>
    </xf>
  </cellXfs>
  <cellStyles count="3">
    <cellStyle name="Normal 2" xfId="1" xr:uid="{00000000-0005-0000-0000-000000000000}"/>
    <cellStyle name="Normal 3" xfId="2" xr:uid="{20255336-BA32-4B45-B6EE-99DF2C544302}"/>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7</xdr:row>
          <xdr:rowOff>0</xdr:rowOff>
        </xdr:from>
        <xdr:to>
          <xdr:col>1</xdr:col>
          <xdr:colOff>142875</xdr:colOff>
          <xdr:row>7</xdr:row>
          <xdr:rowOff>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D0134-8EDD-4733-AED7-E992F2BC5DCA}">
  <dimension ref="A1:F6"/>
  <sheetViews>
    <sheetView view="pageBreakPreview" topLeftCell="A3" zoomScaleNormal="100" zoomScaleSheetLayoutView="100" workbookViewId="0">
      <selection activeCell="D5" sqref="D5"/>
    </sheetView>
  </sheetViews>
  <sheetFormatPr defaultRowHeight="12.75" x14ac:dyDescent="0.2"/>
  <cols>
    <col min="1" max="1" width="4.85546875" style="13" customWidth="1"/>
    <col min="2" max="2" width="42.7109375" style="43" customWidth="1"/>
    <col min="3" max="3" width="6.28515625" style="13" customWidth="1"/>
    <col min="4" max="4" width="9" style="13" customWidth="1"/>
    <col min="5" max="5" width="11.5703125" style="13" customWidth="1"/>
    <col min="6" max="6" width="15.28515625" style="13" customWidth="1"/>
    <col min="7" max="8" width="9.140625" style="13"/>
    <col min="9" max="9" width="10" style="13" customWidth="1"/>
    <col min="10" max="10" width="9.140625" style="13"/>
    <col min="11" max="11" width="49.140625" style="13" customWidth="1"/>
    <col min="12" max="18" width="9.140625" style="13"/>
    <col min="19" max="19" width="33" style="13" bestFit="1" customWidth="1"/>
    <col min="20" max="16384" width="9.140625" style="13"/>
  </cols>
  <sheetData>
    <row r="1" spans="1:6" ht="15" x14ac:dyDescent="0.2">
      <c r="A1" s="10"/>
      <c r="B1" s="170" t="s">
        <v>94</v>
      </c>
      <c r="C1" s="11"/>
      <c r="D1" s="12"/>
      <c r="E1" s="12"/>
      <c r="F1" s="12"/>
    </row>
    <row r="2" spans="1:6" ht="14.25" x14ac:dyDescent="0.2">
      <c r="A2" s="10"/>
      <c r="B2" s="171"/>
      <c r="C2" s="11"/>
      <c r="D2" s="12"/>
      <c r="E2" s="12"/>
      <c r="F2" s="12"/>
    </row>
    <row r="3" spans="1:6" ht="71.25" customHeight="1" x14ac:dyDescent="0.2">
      <c r="B3" s="172" t="s">
        <v>42</v>
      </c>
      <c r="C3" s="123"/>
      <c r="D3" s="123"/>
      <c r="E3" s="123"/>
      <c r="F3" s="123"/>
    </row>
    <row r="4" spans="1:6" ht="14.25" x14ac:dyDescent="0.2">
      <c r="B4" s="172"/>
      <c r="C4"/>
      <c r="D4"/>
      <c r="E4"/>
      <c r="F4"/>
    </row>
    <row r="5" spans="1:6" ht="209.25" customHeight="1" x14ac:dyDescent="0.2">
      <c r="A5" s="8"/>
      <c r="B5" s="172" t="s">
        <v>43</v>
      </c>
      <c r="C5" s="15"/>
      <c r="D5" s="15"/>
      <c r="E5" s="15"/>
      <c r="F5" s="15"/>
    </row>
    <row r="6" spans="1:6" ht="142.5" customHeight="1" x14ac:dyDescent="0.2">
      <c r="A6" s="8"/>
      <c r="B6" s="184" t="s">
        <v>138</v>
      </c>
      <c r="C6" s="15"/>
      <c r="D6" s="15"/>
      <c r="E6" s="15"/>
      <c r="F6" s="15"/>
    </row>
  </sheetData>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08"/>
  <sheetViews>
    <sheetView tabSelected="1" view="pageBreakPreview" topLeftCell="A89" zoomScaleNormal="100" zoomScaleSheetLayoutView="100" workbookViewId="0">
      <selection activeCell="F96" sqref="F96"/>
    </sheetView>
  </sheetViews>
  <sheetFormatPr defaultRowHeight="12.75" x14ac:dyDescent="0.2"/>
  <cols>
    <col min="1" max="1" width="4.85546875" style="13" customWidth="1"/>
    <col min="2" max="2" width="42.7109375" style="43" customWidth="1"/>
    <col min="3" max="3" width="6.28515625" style="13" customWidth="1"/>
    <col min="4" max="4" width="9" style="13" customWidth="1"/>
    <col min="5" max="5" width="11.5703125" style="13" customWidth="1"/>
    <col min="6" max="6" width="15.28515625" style="13" customWidth="1"/>
    <col min="7" max="13" width="9.140625" style="13"/>
    <col min="14" max="14" width="33" style="13" bestFit="1" customWidth="1"/>
    <col min="15" max="16384" width="9.140625" style="13"/>
  </cols>
  <sheetData>
    <row r="2" spans="1:10" s="146" customFormat="1" ht="15" x14ac:dyDescent="0.2">
      <c r="A2" s="175" t="s">
        <v>91</v>
      </c>
      <c r="B2" s="170" t="s">
        <v>95</v>
      </c>
      <c r="C2" s="173"/>
      <c r="D2" s="174"/>
      <c r="E2" s="174"/>
      <c r="F2" s="174"/>
    </row>
    <row r="3" spans="1:10" x14ac:dyDescent="0.2">
      <c r="A3" s="10"/>
      <c r="B3" s="14"/>
      <c r="C3" s="11"/>
      <c r="D3" s="12"/>
      <c r="E3" s="12"/>
      <c r="F3" s="12"/>
    </row>
    <row r="4" spans="1:10" s="46" customFormat="1" ht="15" x14ac:dyDescent="0.2">
      <c r="B4" s="178" t="s">
        <v>97</v>
      </c>
      <c r="C4"/>
      <c r="D4"/>
      <c r="E4"/>
      <c r="F4" s="47"/>
      <c r="J4" s="8"/>
    </row>
    <row r="5" spans="1:10" x14ac:dyDescent="0.2">
      <c r="A5" s="8"/>
      <c r="B5" s="8"/>
      <c r="C5" s="15"/>
      <c r="D5" s="15"/>
      <c r="E5" s="15"/>
      <c r="F5" s="15"/>
    </row>
    <row r="6" spans="1:10" s="46" customFormat="1" ht="38.25" x14ac:dyDescent="0.2">
      <c r="A6" s="48" t="s">
        <v>44</v>
      </c>
      <c r="B6" s="48" t="s">
        <v>0</v>
      </c>
      <c r="C6" s="48" t="s">
        <v>1</v>
      </c>
      <c r="D6" s="49" t="s">
        <v>2</v>
      </c>
      <c r="E6" s="48" t="s">
        <v>3</v>
      </c>
      <c r="F6" s="49" t="s">
        <v>4</v>
      </c>
    </row>
    <row r="7" spans="1:10" x14ac:dyDescent="0.2">
      <c r="A7" s="11"/>
      <c r="B7" s="11"/>
      <c r="C7" s="11"/>
      <c r="D7" s="16"/>
      <c r="E7" s="11"/>
      <c r="F7" s="11"/>
    </row>
    <row r="8" spans="1:10" ht="13.5" customHeight="1" x14ac:dyDescent="0.2">
      <c r="A8" s="17" t="s">
        <v>5</v>
      </c>
      <c r="B8" s="4" t="s">
        <v>28</v>
      </c>
      <c r="C8" s="11"/>
      <c r="D8" s="18"/>
      <c r="E8" s="18"/>
      <c r="F8" s="19"/>
    </row>
    <row r="9" spans="1:10" ht="13.5" customHeight="1" x14ac:dyDescent="0.2">
      <c r="A9" s="20"/>
      <c r="B9" s="14"/>
      <c r="C9" s="11"/>
      <c r="D9" s="18"/>
      <c r="E9" s="18"/>
      <c r="F9" s="19"/>
    </row>
    <row r="10" spans="1:10" ht="38.25" x14ac:dyDescent="0.2">
      <c r="A10" s="21" t="s">
        <v>6</v>
      </c>
      <c r="B10" s="8" t="s">
        <v>34</v>
      </c>
      <c r="C10" s="75" t="s">
        <v>25</v>
      </c>
      <c r="D10" s="62">
        <v>1</v>
      </c>
      <c r="E10" s="62"/>
      <c r="F10" s="128">
        <f>D10*E10</f>
        <v>0</v>
      </c>
    </row>
    <row r="11" spans="1:10" ht="13.5" customHeight="1" x14ac:dyDescent="0.2">
      <c r="A11" s="20"/>
      <c r="B11" s="5"/>
      <c r="C11" s="75"/>
      <c r="D11" s="62"/>
      <c r="E11" s="62"/>
      <c r="F11" s="128"/>
    </row>
    <row r="12" spans="1:10" ht="13.5" customHeight="1" x14ac:dyDescent="0.2">
      <c r="A12" s="20"/>
      <c r="B12" s="5"/>
      <c r="C12" s="129"/>
      <c r="D12" s="130"/>
      <c r="E12" s="130"/>
      <c r="F12" s="131"/>
    </row>
    <row r="13" spans="1:10" ht="153" x14ac:dyDescent="0.2">
      <c r="A13" s="20" t="s">
        <v>30</v>
      </c>
      <c r="B13" s="8" t="s">
        <v>35</v>
      </c>
      <c r="C13" s="129" t="s">
        <v>33</v>
      </c>
      <c r="D13" s="130">
        <v>1</v>
      </c>
      <c r="E13" s="130"/>
      <c r="F13" s="131">
        <f>D13*E13</f>
        <v>0</v>
      </c>
    </row>
    <row r="14" spans="1:10" ht="13.5" customHeight="1" x14ac:dyDescent="0.2">
      <c r="A14" s="20"/>
      <c r="B14" s="25"/>
      <c r="C14" s="75"/>
      <c r="D14" s="62"/>
      <c r="E14" s="62"/>
      <c r="F14" s="128"/>
    </row>
    <row r="15" spans="1:10" ht="13.5" customHeight="1" x14ac:dyDescent="0.2">
      <c r="A15" s="20"/>
      <c r="B15" s="5"/>
      <c r="C15" s="129"/>
      <c r="D15" s="130"/>
      <c r="E15" s="130"/>
      <c r="F15" s="131"/>
    </row>
    <row r="16" spans="1:10" ht="171.75" customHeight="1" x14ac:dyDescent="0.2">
      <c r="A16" s="20" t="s">
        <v>32</v>
      </c>
      <c r="B16" s="8" t="s">
        <v>36</v>
      </c>
      <c r="C16" s="129" t="s">
        <v>31</v>
      </c>
      <c r="D16" s="130">
        <v>478</v>
      </c>
      <c r="E16" s="130"/>
      <c r="F16" s="131">
        <f>D16*E16</f>
        <v>0</v>
      </c>
    </row>
    <row r="17" spans="1:6" ht="13.5" customHeight="1" x14ac:dyDescent="0.2">
      <c r="A17" s="20"/>
      <c r="B17" s="4"/>
    </row>
    <row r="18" spans="1:6" ht="24.95" customHeight="1" x14ac:dyDescent="0.2">
      <c r="A18" s="124" t="s">
        <v>5</v>
      </c>
      <c r="B18" s="97" t="s">
        <v>86</v>
      </c>
      <c r="C18" s="125"/>
      <c r="D18" s="126"/>
      <c r="E18" s="126"/>
      <c r="F18" s="127">
        <f>SUM(F10:F17)</f>
        <v>0</v>
      </c>
    </row>
    <row r="19" spans="1:6" ht="13.5" customHeight="1" x14ac:dyDescent="0.2">
      <c r="A19" s="20"/>
      <c r="B19" s="14"/>
      <c r="C19" s="11"/>
      <c r="D19" s="18"/>
      <c r="E19" s="18"/>
      <c r="F19" s="19"/>
    </row>
    <row r="20" spans="1:6" ht="13.5" customHeight="1" x14ac:dyDescent="0.2">
      <c r="A20" s="20"/>
      <c r="B20" s="14"/>
      <c r="C20" s="11"/>
      <c r="D20" s="18"/>
      <c r="E20" s="18"/>
      <c r="F20" s="19"/>
    </row>
    <row r="21" spans="1:6" ht="13.5" customHeight="1" x14ac:dyDescent="0.2">
      <c r="A21" s="26" t="s">
        <v>7</v>
      </c>
      <c r="B21" s="27" t="s">
        <v>12</v>
      </c>
      <c r="C21" s="22"/>
      <c r="D21" s="23"/>
      <c r="E21" s="23"/>
      <c r="F21" s="24"/>
    </row>
    <row r="22" spans="1:6" ht="13.5" customHeight="1" x14ac:dyDescent="0.2">
      <c r="A22" s="28"/>
      <c r="B22" s="29"/>
      <c r="C22" s="22"/>
      <c r="D22" s="23"/>
      <c r="E22" s="23"/>
      <c r="F22" s="24"/>
    </row>
    <row r="23" spans="1:6" ht="233.25" customHeight="1" x14ac:dyDescent="0.2">
      <c r="A23" s="30" t="s">
        <v>8</v>
      </c>
      <c r="B23" s="5" t="s">
        <v>103</v>
      </c>
      <c r="C23" s="129"/>
      <c r="D23" s="130"/>
      <c r="E23" s="130"/>
      <c r="F23" s="131"/>
    </row>
    <row r="24" spans="1:6" ht="33" customHeight="1" x14ac:dyDescent="0.2">
      <c r="A24" s="176" t="s">
        <v>98</v>
      </c>
      <c r="B24" s="5" t="s">
        <v>100</v>
      </c>
      <c r="C24" s="129" t="s">
        <v>24</v>
      </c>
      <c r="D24" s="130">
        <v>65</v>
      </c>
      <c r="E24" s="130"/>
      <c r="F24" s="131">
        <f>D24*E24</f>
        <v>0</v>
      </c>
    </row>
    <row r="25" spans="1:6" ht="76.5" x14ac:dyDescent="0.2">
      <c r="A25" s="176" t="s">
        <v>99</v>
      </c>
      <c r="B25" s="5" t="s">
        <v>101</v>
      </c>
      <c r="C25" s="129" t="s">
        <v>24</v>
      </c>
      <c r="D25" s="130">
        <v>65</v>
      </c>
      <c r="E25" s="130"/>
      <c r="F25" s="131">
        <f>D25*E25</f>
        <v>0</v>
      </c>
    </row>
    <row r="26" spans="1:6" ht="13.5" customHeight="1" x14ac:dyDescent="0.2">
      <c r="A26" s="30"/>
      <c r="B26" s="31"/>
      <c r="C26" s="129"/>
      <c r="D26" s="130"/>
      <c r="E26" s="130"/>
      <c r="F26" s="131"/>
    </row>
    <row r="27" spans="1:6" ht="13.5" customHeight="1" x14ac:dyDescent="0.2">
      <c r="A27" s="20"/>
      <c r="B27" s="31"/>
      <c r="C27" s="129"/>
      <c r="D27" s="130"/>
      <c r="E27" s="130"/>
      <c r="F27" s="131"/>
    </row>
    <row r="28" spans="1:6" ht="79.5" customHeight="1" x14ac:dyDescent="0.2">
      <c r="A28" s="21" t="s">
        <v>9</v>
      </c>
      <c r="B28" s="8" t="s">
        <v>102</v>
      </c>
      <c r="C28" s="129" t="s">
        <v>20</v>
      </c>
      <c r="D28" s="130">
        <v>1800</v>
      </c>
      <c r="E28" s="130"/>
      <c r="F28" s="131">
        <f>D28*E28</f>
        <v>0</v>
      </c>
    </row>
    <row r="29" spans="1:6" ht="13.5" customHeight="1" x14ac:dyDescent="0.2">
      <c r="A29" s="20"/>
      <c r="B29" s="31"/>
      <c r="C29" s="129"/>
      <c r="D29" s="130"/>
      <c r="E29" s="130"/>
      <c r="F29" s="131"/>
    </row>
    <row r="30" spans="1:6" ht="13.5" customHeight="1" x14ac:dyDescent="0.2">
      <c r="A30" s="20"/>
      <c r="B30" s="31"/>
      <c r="C30" s="129"/>
      <c r="D30" s="130"/>
      <c r="E30" s="130"/>
      <c r="F30" s="131"/>
    </row>
    <row r="31" spans="1:6" ht="80.25" customHeight="1" x14ac:dyDescent="0.2">
      <c r="A31" s="21" t="s">
        <v>10</v>
      </c>
      <c r="B31" s="8" t="s">
        <v>131</v>
      </c>
      <c r="C31" s="61" t="s">
        <v>20</v>
      </c>
      <c r="D31" s="62">
        <v>1350</v>
      </c>
      <c r="E31" s="62"/>
      <c r="F31" s="128">
        <f>D31*E31</f>
        <v>0</v>
      </c>
    </row>
    <row r="32" spans="1:6" ht="13.5" customHeight="1" x14ac:dyDescent="0.2">
      <c r="A32" s="20"/>
      <c r="B32" s="5"/>
      <c r="C32" s="11"/>
      <c r="D32" s="18"/>
      <c r="E32" s="18"/>
      <c r="F32" s="19"/>
    </row>
    <row r="33" spans="1:6" ht="24.95" customHeight="1" x14ac:dyDescent="0.2">
      <c r="A33" s="124" t="s">
        <v>7</v>
      </c>
      <c r="B33" s="97" t="s">
        <v>87</v>
      </c>
      <c r="C33" s="125"/>
      <c r="D33" s="126"/>
      <c r="E33" s="132"/>
      <c r="F33" s="132">
        <f>SUM(F23:F31)</f>
        <v>0</v>
      </c>
    </row>
    <row r="34" spans="1:6" ht="13.5" customHeight="1" x14ac:dyDescent="0.2">
      <c r="A34" s="20"/>
      <c r="B34" s="27"/>
      <c r="C34" s="32"/>
      <c r="D34" s="33"/>
      <c r="E34" s="32"/>
      <c r="F34" s="32"/>
    </row>
    <row r="35" spans="1:6" ht="13.5" customHeight="1" x14ac:dyDescent="0.2">
      <c r="A35" s="20"/>
      <c r="B35" s="27"/>
      <c r="C35" s="32"/>
      <c r="D35" s="33"/>
      <c r="E35" s="32"/>
      <c r="F35" s="32"/>
    </row>
    <row r="36" spans="1:6" ht="13.5" customHeight="1" x14ac:dyDescent="0.2">
      <c r="A36" s="26" t="s">
        <v>11</v>
      </c>
      <c r="B36" s="27" t="s">
        <v>21</v>
      </c>
      <c r="C36" s="22"/>
      <c r="D36" s="23"/>
      <c r="E36" s="23"/>
      <c r="F36" s="24"/>
    </row>
    <row r="37" spans="1:6" ht="13.5" customHeight="1" x14ac:dyDescent="0.2">
      <c r="A37" s="1"/>
      <c r="B37" s="34"/>
      <c r="C37" s="2"/>
      <c r="D37" s="3"/>
      <c r="E37" s="3"/>
      <c r="F37" s="35"/>
    </row>
    <row r="38" spans="1:6" ht="54.75" customHeight="1" x14ac:dyDescent="0.2">
      <c r="A38" s="1" t="s">
        <v>13</v>
      </c>
      <c r="B38" s="6" t="s">
        <v>104</v>
      </c>
      <c r="C38" s="36"/>
      <c r="D38" s="37"/>
      <c r="E38" s="133"/>
      <c r="F38" s="133"/>
    </row>
    <row r="39" spans="1:6" ht="42" customHeight="1" x14ac:dyDescent="0.2">
      <c r="A39" s="177" t="s">
        <v>98</v>
      </c>
      <c r="B39" s="6" t="s">
        <v>105</v>
      </c>
      <c r="C39" s="36" t="s">
        <v>23</v>
      </c>
      <c r="D39" s="37">
        <v>530</v>
      </c>
      <c r="E39" s="133"/>
      <c r="F39" s="133">
        <f>D39*E39</f>
        <v>0</v>
      </c>
    </row>
    <row r="40" spans="1:6" ht="76.5" x14ac:dyDescent="0.2">
      <c r="A40" s="177" t="s">
        <v>99</v>
      </c>
      <c r="B40" s="6" t="s">
        <v>106</v>
      </c>
      <c r="C40" s="36" t="s">
        <v>23</v>
      </c>
      <c r="D40" s="37">
        <v>530</v>
      </c>
      <c r="E40" s="133"/>
      <c r="F40" s="133">
        <f>D40*E40</f>
        <v>0</v>
      </c>
    </row>
    <row r="41" spans="1:6" ht="13.5" customHeight="1" x14ac:dyDescent="0.2">
      <c r="A41" s="1"/>
      <c r="B41" s="34"/>
      <c r="C41" s="36"/>
      <c r="D41" s="38"/>
      <c r="E41" s="133"/>
      <c r="F41" s="133"/>
    </row>
    <row r="42" spans="1:6" ht="13.5" customHeight="1" x14ac:dyDescent="0.2">
      <c r="A42" s="1"/>
      <c r="B42" s="34"/>
      <c r="C42" s="75"/>
      <c r="D42" s="76"/>
      <c r="E42" s="76"/>
      <c r="F42" s="134"/>
    </row>
    <row r="43" spans="1:6" ht="91.5" customHeight="1" x14ac:dyDescent="0.2">
      <c r="A43" s="1" t="s">
        <v>14</v>
      </c>
      <c r="B43" s="9" t="s">
        <v>107</v>
      </c>
      <c r="C43" s="75"/>
      <c r="D43" s="76"/>
      <c r="E43" s="76"/>
      <c r="F43" s="134"/>
    </row>
    <row r="44" spans="1:6" ht="36" customHeight="1" x14ac:dyDescent="0.2">
      <c r="A44" s="177" t="s">
        <v>98</v>
      </c>
      <c r="B44" s="6" t="s">
        <v>108</v>
      </c>
      <c r="C44" s="36" t="s">
        <v>23</v>
      </c>
      <c r="D44" s="37">
        <v>1650</v>
      </c>
      <c r="E44" s="133"/>
      <c r="F44" s="133">
        <f>D44*E44</f>
        <v>0</v>
      </c>
    </row>
    <row r="45" spans="1:6" ht="89.25" x14ac:dyDescent="0.2">
      <c r="A45" s="177" t="s">
        <v>99</v>
      </c>
      <c r="B45" s="6" t="s">
        <v>109</v>
      </c>
      <c r="C45" s="36" t="s">
        <v>23</v>
      </c>
      <c r="D45" s="37">
        <v>1650</v>
      </c>
      <c r="E45" s="133"/>
      <c r="F45" s="133">
        <f>D45*E45</f>
        <v>0</v>
      </c>
    </row>
    <row r="46" spans="1:6" ht="13.5" customHeight="1" x14ac:dyDescent="0.2">
      <c r="A46" s="1"/>
      <c r="B46" s="39"/>
      <c r="C46" s="75"/>
      <c r="D46" s="76"/>
      <c r="E46" s="76"/>
      <c r="F46" s="134"/>
    </row>
    <row r="47" spans="1:6" ht="13.5" customHeight="1" x14ac:dyDescent="0.2">
      <c r="A47" s="1"/>
      <c r="B47" s="39"/>
      <c r="C47" s="75"/>
      <c r="D47" s="76"/>
      <c r="E47" s="76"/>
      <c r="F47" s="134"/>
    </row>
    <row r="48" spans="1:6" ht="90" customHeight="1" x14ac:dyDescent="0.2">
      <c r="A48" s="1" t="s">
        <v>15</v>
      </c>
      <c r="B48" s="9" t="s">
        <v>27</v>
      </c>
      <c r="C48" s="75"/>
      <c r="D48" s="76"/>
      <c r="E48" s="76"/>
      <c r="F48" s="134"/>
    </row>
    <row r="49" spans="1:6" ht="34.5" customHeight="1" x14ac:dyDescent="0.2">
      <c r="A49" s="177" t="s">
        <v>98</v>
      </c>
      <c r="B49" s="6" t="s">
        <v>110</v>
      </c>
      <c r="C49" s="36" t="s">
        <v>23</v>
      </c>
      <c r="D49" s="37">
        <v>2250</v>
      </c>
      <c r="E49" s="133"/>
      <c r="F49" s="133">
        <f>D49*E49</f>
        <v>0</v>
      </c>
    </row>
    <row r="50" spans="1:6" ht="89.25" x14ac:dyDescent="0.2">
      <c r="A50" s="177" t="s">
        <v>99</v>
      </c>
      <c r="B50" s="6" t="s">
        <v>132</v>
      </c>
      <c r="C50" s="36" t="s">
        <v>23</v>
      </c>
      <c r="D50" s="37">
        <v>2250</v>
      </c>
      <c r="E50" s="133"/>
      <c r="F50" s="133">
        <f>D50*E50</f>
        <v>0</v>
      </c>
    </row>
    <row r="51" spans="1:6" ht="13.5" customHeight="1" x14ac:dyDescent="0.2">
      <c r="A51" s="1"/>
      <c r="B51" s="39"/>
      <c r="C51" s="75"/>
      <c r="D51" s="76"/>
      <c r="E51" s="76"/>
      <c r="F51" s="134"/>
    </row>
    <row r="52" spans="1:6" ht="13.5" customHeight="1" x14ac:dyDescent="0.2">
      <c r="A52" s="1"/>
      <c r="B52" s="39"/>
      <c r="C52" s="75"/>
      <c r="D52" s="76"/>
      <c r="E52" s="76"/>
      <c r="F52" s="134"/>
    </row>
    <row r="53" spans="1:6" ht="89.25" customHeight="1" x14ac:dyDescent="0.2">
      <c r="A53" s="1" t="s">
        <v>16</v>
      </c>
      <c r="B53" s="9" t="s">
        <v>26</v>
      </c>
      <c r="C53" s="75"/>
      <c r="D53" s="76"/>
      <c r="E53" s="76"/>
      <c r="F53" s="134"/>
    </row>
    <row r="54" spans="1:6" ht="34.5" customHeight="1" x14ac:dyDescent="0.2">
      <c r="A54" s="177" t="s">
        <v>98</v>
      </c>
      <c r="B54" s="6" t="s">
        <v>111</v>
      </c>
      <c r="C54" s="36" t="s">
        <v>23</v>
      </c>
      <c r="D54" s="37">
        <v>1650</v>
      </c>
      <c r="E54" s="133"/>
      <c r="F54" s="133">
        <f>D54*E54</f>
        <v>0</v>
      </c>
    </row>
    <row r="55" spans="1:6" ht="89.25" x14ac:dyDescent="0.2">
      <c r="A55" s="177" t="s">
        <v>99</v>
      </c>
      <c r="B55" s="6" t="s">
        <v>139</v>
      </c>
      <c r="C55" s="36" t="s">
        <v>23</v>
      </c>
      <c r="D55" s="37">
        <v>1650</v>
      </c>
      <c r="E55" s="133"/>
      <c r="F55" s="133">
        <f>D55*E55</f>
        <v>0</v>
      </c>
    </row>
    <row r="56" spans="1:6" ht="13.5" customHeight="1" x14ac:dyDescent="0.2">
      <c r="A56" s="1"/>
      <c r="B56" s="39"/>
      <c r="C56" s="75"/>
      <c r="D56" s="76"/>
      <c r="E56" s="76"/>
      <c r="F56" s="134"/>
    </row>
    <row r="57" spans="1:6" ht="13.5" customHeight="1" x14ac:dyDescent="0.2">
      <c r="A57" s="1"/>
      <c r="B57" s="39"/>
      <c r="C57" s="75"/>
      <c r="D57" s="76"/>
      <c r="E57" s="76"/>
      <c r="F57" s="134"/>
    </row>
    <row r="58" spans="1:6" ht="89.25" x14ac:dyDescent="0.2">
      <c r="A58" s="7" t="s">
        <v>17</v>
      </c>
      <c r="B58" s="40" t="s">
        <v>115</v>
      </c>
      <c r="C58" s="75"/>
      <c r="D58" s="76"/>
      <c r="E58" s="76"/>
      <c r="F58" s="134"/>
    </row>
    <row r="59" spans="1:6" ht="34.5" customHeight="1" x14ac:dyDescent="0.2">
      <c r="A59" s="177" t="s">
        <v>98</v>
      </c>
      <c r="B59" s="6" t="s">
        <v>112</v>
      </c>
      <c r="C59" s="36" t="s">
        <v>41</v>
      </c>
      <c r="D59" s="37">
        <v>59</v>
      </c>
      <c r="E59" s="133"/>
      <c r="F59" s="133">
        <f>D59*E59</f>
        <v>0</v>
      </c>
    </row>
    <row r="60" spans="1:6" ht="65.25" customHeight="1" x14ac:dyDescent="0.2">
      <c r="A60" s="177" t="s">
        <v>99</v>
      </c>
      <c r="B60" s="6" t="s">
        <v>113</v>
      </c>
      <c r="C60" s="36" t="s">
        <v>41</v>
      </c>
      <c r="D60" s="37">
        <v>59</v>
      </c>
      <c r="E60" s="133"/>
      <c r="F60" s="133">
        <f>D60*E60</f>
        <v>0</v>
      </c>
    </row>
    <row r="61" spans="1:6" ht="14.25" customHeight="1" x14ac:dyDescent="0.2">
      <c r="A61" s="1"/>
      <c r="B61" s="39"/>
      <c r="C61" s="75"/>
      <c r="D61" s="76"/>
      <c r="E61" s="76"/>
      <c r="F61" s="134"/>
    </row>
    <row r="62" spans="1:6" x14ac:dyDescent="0.2">
      <c r="A62" s="1"/>
      <c r="B62" s="39"/>
      <c r="C62" s="75"/>
      <c r="D62" s="76"/>
      <c r="E62" s="76"/>
      <c r="F62" s="134"/>
    </row>
    <row r="63" spans="1:6" ht="89.25" x14ac:dyDescent="0.2">
      <c r="A63" s="7" t="s">
        <v>18</v>
      </c>
      <c r="B63" s="40" t="s">
        <v>116</v>
      </c>
      <c r="C63" s="75"/>
      <c r="D63" s="76"/>
      <c r="E63" s="76"/>
      <c r="F63" s="134"/>
    </row>
    <row r="64" spans="1:6" ht="34.5" customHeight="1" x14ac:dyDescent="0.2">
      <c r="A64" s="177" t="s">
        <v>98</v>
      </c>
      <c r="B64" s="6" t="s">
        <v>114</v>
      </c>
      <c r="C64" s="36" t="s">
        <v>41</v>
      </c>
      <c r="D64" s="37">
        <v>232</v>
      </c>
      <c r="E64" s="133"/>
      <c r="F64" s="133">
        <f>D64*E64</f>
        <v>0</v>
      </c>
    </row>
    <row r="65" spans="1:6" ht="66.75" customHeight="1" x14ac:dyDescent="0.2">
      <c r="A65" s="177" t="s">
        <v>99</v>
      </c>
      <c r="B65" s="6" t="s">
        <v>133</v>
      </c>
      <c r="C65" s="36" t="s">
        <v>41</v>
      </c>
      <c r="D65" s="37">
        <v>232</v>
      </c>
      <c r="E65" s="133"/>
      <c r="F65" s="133">
        <f>D65*E65</f>
        <v>0</v>
      </c>
    </row>
    <row r="66" spans="1:6" ht="14.25" customHeight="1" x14ac:dyDescent="0.2">
      <c r="A66" s="1"/>
      <c r="B66" s="39"/>
      <c r="C66" s="75"/>
      <c r="D66" s="76"/>
      <c r="E66" s="76"/>
      <c r="F66" s="134"/>
    </row>
    <row r="67" spans="1:6" ht="14.25" customHeight="1" x14ac:dyDescent="0.2">
      <c r="A67" s="1"/>
      <c r="B67" s="39"/>
      <c r="C67" s="75"/>
      <c r="D67" s="76"/>
      <c r="E67" s="76"/>
      <c r="F67" s="134"/>
    </row>
    <row r="68" spans="1:6" ht="79.5" customHeight="1" x14ac:dyDescent="0.2">
      <c r="A68" s="7" t="s">
        <v>19</v>
      </c>
      <c r="B68" s="40" t="s">
        <v>119</v>
      </c>
      <c r="C68" s="75"/>
      <c r="D68" s="76"/>
      <c r="E68" s="76"/>
      <c r="F68" s="134"/>
    </row>
    <row r="69" spans="1:6" ht="34.5" customHeight="1" x14ac:dyDescent="0.2">
      <c r="A69" s="177" t="s">
        <v>98</v>
      </c>
      <c r="B69" s="6" t="s">
        <v>117</v>
      </c>
      <c r="C69" s="36" t="s">
        <v>41</v>
      </c>
      <c r="D69" s="37">
        <v>232</v>
      </c>
      <c r="E69" s="133"/>
      <c r="F69" s="133">
        <f>D69*E69</f>
        <v>0</v>
      </c>
    </row>
    <row r="70" spans="1:6" ht="66.75" customHeight="1" x14ac:dyDescent="0.2">
      <c r="A70" s="177" t="s">
        <v>99</v>
      </c>
      <c r="B70" s="6" t="s">
        <v>118</v>
      </c>
      <c r="C70" s="36" t="s">
        <v>41</v>
      </c>
      <c r="D70" s="37">
        <v>232</v>
      </c>
      <c r="E70" s="133"/>
      <c r="F70" s="133">
        <f>D70*E70</f>
        <v>0</v>
      </c>
    </row>
    <row r="71" spans="1:6" ht="14.25" customHeight="1" x14ac:dyDescent="0.2">
      <c r="A71" s="1"/>
      <c r="B71" s="39"/>
      <c r="C71" s="75"/>
      <c r="D71" s="76"/>
      <c r="E71" s="76"/>
      <c r="F71" s="134"/>
    </row>
    <row r="72" spans="1:6" ht="14.25" customHeight="1" x14ac:dyDescent="0.2">
      <c r="A72" s="1"/>
      <c r="B72" s="39"/>
      <c r="C72" s="75"/>
      <c r="D72" s="135"/>
      <c r="E72" s="136"/>
      <c r="F72" s="134"/>
    </row>
    <row r="73" spans="1:6" ht="409.5" x14ac:dyDescent="0.2">
      <c r="A73" s="1" t="s">
        <v>37</v>
      </c>
      <c r="B73" s="6" t="s">
        <v>120</v>
      </c>
      <c r="C73" s="36"/>
      <c r="D73" s="37"/>
      <c r="E73" s="137"/>
      <c r="F73" s="133"/>
    </row>
    <row r="74" spans="1:6" ht="43.5" customHeight="1" x14ac:dyDescent="0.2">
      <c r="A74" s="177" t="s">
        <v>98</v>
      </c>
      <c r="B74" s="6" t="s">
        <v>122</v>
      </c>
      <c r="C74" s="36" t="s">
        <v>41</v>
      </c>
      <c r="D74" s="37">
        <v>79</v>
      </c>
      <c r="E74" s="133"/>
      <c r="F74" s="133">
        <f>D74*E74</f>
        <v>0</v>
      </c>
    </row>
    <row r="75" spans="1:6" ht="76.5" x14ac:dyDescent="0.2">
      <c r="A75" s="177" t="s">
        <v>99</v>
      </c>
      <c r="B75" s="6" t="s">
        <v>123</v>
      </c>
      <c r="C75" s="36" t="s">
        <v>41</v>
      </c>
      <c r="D75" s="37">
        <v>79</v>
      </c>
      <c r="E75" s="133"/>
      <c r="F75" s="133">
        <f>D75*E75</f>
        <v>0</v>
      </c>
    </row>
    <row r="76" spans="1:6" ht="14.25" customHeight="1" x14ac:dyDescent="0.2">
      <c r="A76" s="1"/>
      <c r="B76" s="34"/>
      <c r="C76" s="75"/>
      <c r="D76" s="76"/>
      <c r="E76" s="76"/>
      <c r="F76" s="134"/>
    </row>
    <row r="77" spans="1:6" ht="14.25" customHeight="1" x14ac:dyDescent="0.2">
      <c r="A77" s="1"/>
      <c r="B77" s="39"/>
      <c r="C77" s="75"/>
      <c r="D77" s="135"/>
      <c r="E77" s="136"/>
      <c r="F77" s="134"/>
    </row>
    <row r="78" spans="1:6" ht="409.5" x14ac:dyDescent="0.2">
      <c r="A78" s="1" t="s">
        <v>38</v>
      </c>
      <c r="B78" s="6" t="s">
        <v>125</v>
      </c>
      <c r="C78" s="36"/>
      <c r="D78" s="37"/>
      <c r="E78" s="137"/>
      <c r="F78" s="133"/>
    </row>
    <row r="79" spans="1:6" ht="43.5" customHeight="1" x14ac:dyDescent="0.2">
      <c r="A79" s="177" t="s">
        <v>98</v>
      </c>
      <c r="B79" s="6" t="s">
        <v>121</v>
      </c>
      <c r="C79" s="36" t="s">
        <v>41</v>
      </c>
      <c r="D79" s="37">
        <v>18</v>
      </c>
      <c r="E79" s="133"/>
      <c r="F79" s="133">
        <f>D79*E79</f>
        <v>0</v>
      </c>
    </row>
    <row r="80" spans="1:6" ht="76.5" x14ac:dyDescent="0.2">
      <c r="A80" s="177" t="s">
        <v>99</v>
      </c>
      <c r="B80" s="6" t="s">
        <v>130</v>
      </c>
      <c r="C80" s="36" t="s">
        <v>41</v>
      </c>
      <c r="D80" s="37">
        <v>18</v>
      </c>
      <c r="E80" s="133"/>
      <c r="F80" s="133">
        <f>D80*E80</f>
        <v>0</v>
      </c>
    </row>
    <row r="81" spans="1:6" ht="14.25" customHeight="1" x14ac:dyDescent="0.2">
      <c r="A81" s="1"/>
      <c r="B81" s="34"/>
      <c r="C81" s="75"/>
      <c r="D81" s="76"/>
      <c r="E81" s="76"/>
      <c r="F81" s="134"/>
    </row>
    <row r="82" spans="1:6" ht="14.25" customHeight="1" x14ac:dyDescent="0.2">
      <c r="A82" s="1"/>
      <c r="B82" s="39"/>
      <c r="C82" s="75"/>
      <c r="D82" s="135"/>
      <c r="E82" s="136"/>
      <c r="F82" s="134"/>
    </row>
    <row r="83" spans="1:6" ht="279" customHeight="1" x14ac:dyDescent="0.2">
      <c r="A83" s="1" t="s">
        <v>39</v>
      </c>
      <c r="B83" s="6" t="s">
        <v>134</v>
      </c>
      <c r="C83" s="36"/>
      <c r="D83" s="37"/>
      <c r="E83" s="137"/>
      <c r="F83" s="133"/>
    </row>
    <row r="84" spans="1:6" ht="165.75" x14ac:dyDescent="0.2">
      <c r="A84" s="1"/>
      <c r="B84" s="6" t="s">
        <v>135</v>
      </c>
      <c r="C84" s="36"/>
      <c r="D84" s="37"/>
      <c r="E84" s="137"/>
      <c r="F84" s="133"/>
    </row>
    <row r="85" spans="1:6" ht="43.5" customHeight="1" x14ac:dyDescent="0.2">
      <c r="A85" s="177" t="s">
        <v>98</v>
      </c>
      <c r="B85" s="6" t="s">
        <v>124</v>
      </c>
      <c r="C85" s="36" t="s">
        <v>41</v>
      </c>
      <c r="D85" s="37">
        <v>7</v>
      </c>
      <c r="E85" s="133"/>
      <c r="F85" s="133">
        <f>D85*E85</f>
        <v>0</v>
      </c>
    </row>
    <row r="86" spans="1:6" ht="76.5" x14ac:dyDescent="0.2">
      <c r="A86" s="177" t="s">
        <v>99</v>
      </c>
      <c r="B86" s="6" t="s">
        <v>129</v>
      </c>
      <c r="C86" s="36" t="s">
        <v>41</v>
      </c>
      <c r="D86" s="37">
        <v>7</v>
      </c>
      <c r="E86" s="133"/>
      <c r="F86" s="133">
        <f>D86*E86</f>
        <v>0</v>
      </c>
    </row>
    <row r="87" spans="1:6" ht="14.25" customHeight="1" x14ac:dyDescent="0.2">
      <c r="A87" s="1"/>
      <c r="B87" s="34"/>
      <c r="C87" s="75"/>
      <c r="D87" s="76"/>
      <c r="E87" s="76"/>
      <c r="F87" s="134"/>
    </row>
    <row r="88" spans="1:6" ht="14.25" customHeight="1" x14ac:dyDescent="0.2">
      <c r="A88" s="1"/>
      <c r="B88" s="39"/>
      <c r="C88" s="68"/>
      <c r="D88" s="77"/>
      <c r="E88" s="78"/>
      <c r="F88" s="138"/>
    </row>
    <row r="89" spans="1:6" ht="204" x14ac:dyDescent="0.2">
      <c r="A89" s="1" t="s">
        <v>40</v>
      </c>
      <c r="B89" s="6" t="s">
        <v>126</v>
      </c>
      <c r="C89" s="68"/>
      <c r="D89" s="77"/>
      <c r="E89" s="78"/>
      <c r="F89" s="138"/>
    </row>
    <row r="90" spans="1:6" ht="43.5" customHeight="1" x14ac:dyDescent="0.2">
      <c r="A90" s="177" t="s">
        <v>98</v>
      </c>
      <c r="B90" s="6" t="s">
        <v>127</v>
      </c>
      <c r="C90" s="36" t="s">
        <v>41</v>
      </c>
      <c r="D90" s="37">
        <v>7</v>
      </c>
      <c r="E90" s="133"/>
      <c r="F90" s="133">
        <f>D90*E90</f>
        <v>0</v>
      </c>
    </row>
    <row r="91" spans="1:6" ht="51" x14ac:dyDescent="0.2">
      <c r="A91" s="177" t="s">
        <v>99</v>
      </c>
      <c r="B91" s="6" t="s">
        <v>128</v>
      </c>
      <c r="C91" s="36" t="s">
        <v>41</v>
      </c>
      <c r="D91" s="37">
        <v>7</v>
      </c>
      <c r="E91" s="133"/>
      <c r="F91" s="133">
        <f>D91*E91</f>
        <v>0</v>
      </c>
    </row>
    <row r="92" spans="1:6" ht="14.25" customHeight="1" x14ac:dyDescent="0.2">
      <c r="A92" s="1"/>
      <c r="B92" s="6"/>
    </row>
    <row r="93" spans="1:6" ht="24.95" customHeight="1" x14ac:dyDescent="0.2">
      <c r="A93" s="168" t="s">
        <v>11</v>
      </c>
      <c r="B93" s="97" t="s">
        <v>82</v>
      </c>
      <c r="C93" s="125"/>
      <c r="D93" s="126"/>
      <c r="E93" s="126"/>
      <c r="F93" s="169">
        <f>SUM(F38:F92)</f>
        <v>0</v>
      </c>
    </row>
    <row r="94" spans="1:6" x14ac:dyDescent="0.2">
      <c r="A94" s="20"/>
      <c r="B94" s="27"/>
      <c r="C94" s="11"/>
      <c r="D94" s="18"/>
      <c r="E94" s="18"/>
      <c r="F94" s="41"/>
    </row>
    <row r="95" spans="1:6" x14ac:dyDescent="0.2">
      <c r="A95" s="1"/>
      <c r="B95" s="34"/>
      <c r="C95" s="2"/>
      <c r="D95" s="3"/>
      <c r="E95" s="3"/>
      <c r="F95" s="35"/>
    </row>
    <row r="96" spans="1:6" x14ac:dyDescent="0.2">
      <c r="A96" s="1"/>
      <c r="B96" s="34"/>
      <c r="C96" s="2"/>
      <c r="D96" s="3"/>
      <c r="E96" s="3"/>
      <c r="F96" s="35"/>
    </row>
    <row r="97" spans="1:6" ht="39" customHeight="1" x14ac:dyDescent="0.2">
      <c r="A97" s="20"/>
      <c r="B97" s="42" t="s">
        <v>22</v>
      </c>
      <c r="C97" s="11"/>
      <c r="D97" s="18"/>
      <c r="E97" s="18"/>
      <c r="F97" s="41"/>
    </row>
    <row r="98" spans="1:6" ht="14.25" customHeight="1" x14ac:dyDescent="0.2">
      <c r="A98" s="20"/>
      <c r="B98" s="14"/>
      <c r="C98" s="11"/>
      <c r="D98" s="18"/>
      <c r="E98" s="18"/>
      <c r="F98" s="19"/>
    </row>
    <row r="99" spans="1:6" ht="24.95" customHeight="1" x14ac:dyDescent="0.2">
      <c r="A99" s="166" t="s">
        <v>5</v>
      </c>
      <c r="B99" s="139" t="s">
        <v>28</v>
      </c>
      <c r="C99" s="61"/>
      <c r="D99" s="62"/>
      <c r="E99" s="64"/>
      <c r="F99" s="140">
        <f>F18</f>
        <v>0</v>
      </c>
    </row>
    <row r="100" spans="1:6" x14ac:dyDescent="0.2">
      <c r="A100" s="166"/>
      <c r="B100" s="63"/>
      <c r="C100" s="61"/>
      <c r="D100" s="62"/>
      <c r="E100" s="64"/>
      <c r="F100" s="140"/>
    </row>
    <row r="101" spans="1:6" ht="24.95" customHeight="1" x14ac:dyDescent="0.2">
      <c r="A101" s="166" t="s">
        <v>7</v>
      </c>
      <c r="B101" s="139" t="s">
        <v>12</v>
      </c>
      <c r="C101" s="61"/>
      <c r="D101" s="62"/>
      <c r="E101" s="32"/>
      <c r="F101" s="141">
        <f>F33</f>
        <v>0</v>
      </c>
    </row>
    <row r="102" spans="1:6" x14ac:dyDescent="0.2">
      <c r="A102" s="166"/>
      <c r="B102" s="139"/>
      <c r="C102" s="61"/>
      <c r="D102" s="62"/>
      <c r="E102" s="32"/>
      <c r="F102" s="141"/>
    </row>
    <row r="103" spans="1:6" ht="24.95" customHeight="1" x14ac:dyDescent="0.2">
      <c r="A103" s="166" t="s">
        <v>11</v>
      </c>
      <c r="B103" s="139" t="s">
        <v>21</v>
      </c>
      <c r="C103" s="61"/>
      <c r="D103" s="62"/>
      <c r="F103" s="140">
        <f>F93</f>
        <v>0</v>
      </c>
    </row>
    <row r="104" spans="1:6" ht="14.25" customHeight="1" x14ac:dyDescent="0.2">
      <c r="A104" s="167"/>
      <c r="B104" s="14"/>
      <c r="C104" s="11"/>
      <c r="D104" s="18"/>
      <c r="E104" s="12"/>
      <c r="F104" s="41"/>
    </row>
    <row r="105" spans="1:6" s="46" customFormat="1" ht="24.95" customHeight="1" x14ac:dyDescent="0.2">
      <c r="A105" s="69" t="s">
        <v>91</v>
      </c>
      <c r="B105" s="70" t="s">
        <v>90</v>
      </c>
      <c r="C105" s="111" t="s">
        <v>83</v>
      </c>
      <c r="D105" s="73"/>
      <c r="E105" s="112"/>
      <c r="F105" s="73">
        <f>SUM(F95:F103)</f>
        <v>0</v>
      </c>
    </row>
    <row r="106" spans="1:6" s="46" customFormat="1" ht="24.95" customHeight="1" x14ac:dyDescent="0.2">
      <c r="A106" s="113"/>
      <c r="B106" s="114"/>
      <c r="C106" s="115"/>
      <c r="D106" s="116"/>
      <c r="E106" s="117"/>
      <c r="F106" s="116"/>
    </row>
    <row r="107" spans="1:6" s="46" customFormat="1" ht="24.75" customHeight="1" x14ac:dyDescent="0.2">
      <c r="B107" s="118" t="s">
        <v>85</v>
      </c>
      <c r="C107" s="118"/>
      <c r="D107" s="119"/>
      <c r="E107" s="119"/>
      <c r="F107" s="120"/>
    </row>
    <row r="108" spans="1:6" x14ac:dyDescent="0.2">
      <c r="D108" s="44"/>
    </row>
  </sheetData>
  <phoneticPr fontId="1" type="noConversion"/>
  <pageMargins left="0.98425196850393704" right="0.39370078740157483" top="0.59055118110236227" bottom="0.39370078740157483" header="0.31496062992125984" footer="0.31496062992125984"/>
  <pageSetup orientation="portrait" verticalDpi="300" r:id="rId1"/>
  <rowBreaks count="3" manualBreakCount="3">
    <brk id="19" max="16383" man="1"/>
    <brk id="34" max="16383" man="1"/>
    <brk id="51" max="16383" man="1"/>
  </rowBreaks>
  <drawing r:id="rId2"/>
  <legacyDrawing r:id="rId3"/>
  <oleObjects>
    <mc:AlternateContent xmlns:mc="http://schemas.openxmlformats.org/markup-compatibility/2006">
      <mc:Choice Requires="x14">
        <oleObject progId="Equation.3" shapeId="1031" r:id="rId4">
          <objectPr defaultSize="0" autoPict="0" r:id="rId5">
            <anchor moveWithCells="1" sizeWithCells="1">
              <from>
                <xdr:col>1</xdr:col>
                <xdr:colOff>0</xdr:colOff>
                <xdr:row>7</xdr:row>
                <xdr:rowOff>0</xdr:rowOff>
              </from>
              <to>
                <xdr:col>1</xdr:col>
                <xdr:colOff>142875</xdr:colOff>
                <xdr:row>7</xdr:row>
                <xdr:rowOff>0</xdr:rowOff>
              </to>
            </anchor>
          </objectPr>
        </oleObject>
      </mc:Choice>
      <mc:Fallback>
        <oleObject progId="Equation.3" shapeId="103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8D564-1CB4-4FF7-A59E-4F94EA0286DA}">
  <dimension ref="A2:L116"/>
  <sheetViews>
    <sheetView view="pageBreakPreview" zoomScaleNormal="100" zoomScaleSheetLayoutView="100" workbookViewId="0">
      <selection activeCell="E12" sqref="E12"/>
    </sheetView>
  </sheetViews>
  <sheetFormatPr defaultRowHeight="12.75" x14ac:dyDescent="0.2"/>
  <cols>
    <col min="1" max="1" width="5.140625" style="46" customWidth="1"/>
    <col min="2" max="2" width="43.42578125" style="122" customWidth="1"/>
    <col min="3" max="3" width="6.28515625" style="46" customWidth="1"/>
    <col min="4" max="4" width="9.5703125" style="95" customWidth="1"/>
    <col min="5" max="5" width="11.5703125" style="46" customWidth="1"/>
    <col min="6" max="6" width="13.42578125" style="95" customWidth="1"/>
    <col min="7" max="11" width="9.140625" style="46"/>
    <col min="12" max="12" width="75.42578125" style="46" customWidth="1"/>
    <col min="13" max="253" width="9.140625" style="46"/>
    <col min="254" max="254" width="5.140625" style="46" customWidth="1"/>
    <col min="255" max="255" width="43.42578125" style="46" customWidth="1"/>
    <col min="256" max="256" width="6.28515625" style="46" customWidth="1"/>
    <col min="257" max="257" width="9.5703125" style="46" customWidth="1"/>
    <col min="258" max="258" width="11.5703125" style="46" customWidth="1"/>
    <col min="259" max="259" width="13.42578125" style="46" customWidth="1"/>
    <col min="260" max="261" width="9.140625" style="46"/>
    <col min="262" max="262" width="10" style="46" customWidth="1"/>
    <col min="263" max="267" width="9.140625" style="46"/>
    <col min="268" max="268" width="75.42578125" style="46" customWidth="1"/>
    <col min="269" max="509" width="9.140625" style="46"/>
    <col min="510" max="510" width="5.140625" style="46" customWidth="1"/>
    <col min="511" max="511" width="43.42578125" style="46" customWidth="1"/>
    <col min="512" max="512" width="6.28515625" style="46" customWidth="1"/>
    <col min="513" max="513" width="9.5703125" style="46" customWidth="1"/>
    <col min="514" max="514" width="11.5703125" style="46" customWidth="1"/>
    <col min="515" max="515" width="13.42578125" style="46" customWidth="1"/>
    <col min="516" max="517" width="9.140625" style="46"/>
    <col min="518" max="518" width="10" style="46" customWidth="1"/>
    <col min="519" max="523" width="9.140625" style="46"/>
    <col min="524" max="524" width="75.42578125" style="46" customWidth="1"/>
    <col min="525" max="765" width="9.140625" style="46"/>
    <col min="766" max="766" width="5.140625" style="46" customWidth="1"/>
    <col min="767" max="767" width="43.42578125" style="46" customWidth="1"/>
    <col min="768" max="768" width="6.28515625" style="46" customWidth="1"/>
    <col min="769" max="769" width="9.5703125" style="46" customWidth="1"/>
    <col min="770" max="770" width="11.5703125" style="46" customWidth="1"/>
    <col min="771" max="771" width="13.42578125" style="46" customWidth="1"/>
    <col min="772" max="773" width="9.140625" style="46"/>
    <col min="774" max="774" width="10" style="46" customWidth="1"/>
    <col min="775" max="779" width="9.140625" style="46"/>
    <col min="780" max="780" width="75.42578125" style="46" customWidth="1"/>
    <col min="781" max="1021" width="9.140625" style="46"/>
    <col min="1022" max="1022" width="5.140625" style="46" customWidth="1"/>
    <col min="1023" max="1023" width="43.42578125" style="46" customWidth="1"/>
    <col min="1024" max="1024" width="6.28515625" style="46" customWidth="1"/>
    <col min="1025" max="1025" width="9.5703125" style="46" customWidth="1"/>
    <col min="1026" max="1026" width="11.5703125" style="46" customWidth="1"/>
    <col min="1027" max="1027" width="13.42578125" style="46" customWidth="1"/>
    <col min="1028" max="1029" width="9.140625" style="46"/>
    <col min="1030" max="1030" width="10" style="46" customWidth="1"/>
    <col min="1031" max="1035" width="9.140625" style="46"/>
    <col min="1036" max="1036" width="75.42578125" style="46" customWidth="1"/>
    <col min="1037" max="1277" width="9.140625" style="46"/>
    <col min="1278" max="1278" width="5.140625" style="46" customWidth="1"/>
    <col min="1279" max="1279" width="43.42578125" style="46" customWidth="1"/>
    <col min="1280" max="1280" width="6.28515625" style="46" customWidth="1"/>
    <col min="1281" max="1281" width="9.5703125" style="46" customWidth="1"/>
    <col min="1282" max="1282" width="11.5703125" style="46" customWidth="1"/>
    <col min="1283" max="1283" width="13.42578125" style="46" customWidth="1"/>
    <col min="1284" max="1285" width="9.140625" style="46"/>
    <col min="1286" max="1286" width="10" style="46" customWidth="1"/>
    <col min="1287" max="1291" width="9.140625" style="46"/>
    <col min="1292" max="1292" width="75.42578125" style="46" customWidth="1"/>
    <col min="1293" max="1533" width="9.140625" style="46"/>
    <col min="1534" max="1534" width="5.140625" style="46" customWidth="1"/>
    <col min="1535" max="1535" width="43.42578125" style="46" customWidth="1"/>
    <col min="1536" max="1536" width="6.28515625" style="46" customWidth="1"/>
    <col min="1537" max="1537" width="9.5703125" style="46" customWidth="1"/>
    <col min="1538" max="1538" width="11.5703125" style="46" customWidth="1"/>
    <col min="1539" max="1539" width="13.42578125" style="46" customWidth="1"/>
    <col min="1540" max="1541" width="9.140625" style="46"/>
    <col min="1542" max="1542" width="10" style="46" customWidth="1"/>
    <col min="1543" max="1547" width="9.140625" style="46"/>
    <col min="1548" max="1548" width="75.42578125" style="46" customWidth="1"/>
    <col min="1549" max="1789" width="9.140625" style="46"/>
    <col min="1790" max="1790" width="5.140625" style="46" customWidth="1"/>
    <col min="1791" max="1791" width="43.42578125" style="46" customWidth="1"/>
    <col min="1792" max="1792" width="6.28515625" style="46" customWidth="1"/>
    <col min="1793" max="1793" width="9.5703125" style="46" customWidth="1"/>
    <col min="1794" max="1794" width="11.5703125" style="46" customWidth="1"/>
    <col min="1795" max="1795" width="13.42578125" style="46" customWidth="1"/>
    <col min="1796" max="1797" width="9.140625" style="46"/>
    <col min="1798" max="1798" width="10" style="46" customWidth="1"/>
    <col min="1799" max="1803" width="9.140625" style="46"/>
    <col min="1804" max="1804" width="75.42578125" style="46" customWidth="1"/>
    <col min="1805" max="2045" width="9.140625" style="46"/>
    <col min="2046" max="2046" width="5.140625" style="46" customWidth="1"/>
    <col min="2047" max="2047" width="43.42578125" style="46" customWidth="1"/>
    <col min="2048" max="2048" width="6.28515625" style="46" customWidth="1"/>
    <col min="2049" max="2049" width="9.5703125" style="46" customWidth="1"/>
    <col min="2050" max="2050" width="11.5703125" style="46" customWidth="1"/>
    <col min="2051" max="2051" width="13.42578125" style="46" customWidth="1"/>
    <col min="2052" max="2053" width="9.140625" style="46"/>
    <col min="2054" max="2054" width="10" style="46" customWidth="1"/>
    <col min="2055" max="2059" width="9.140625" style="46"/>
    <col min="2060" max="2060" width="75.42578125" style="46" customWidth="1"/>
    <col min="2061" max="2301" width="9.140625" style="46"/>
    <col min="2302" max="2302" width="5.140625" style="46" customWidth="1"/>
    <col min="2303" max="2303" width="43.42578125" style="46" customWidth="1"/>
    <col min="2304" max="2304" width="6.28515625" style="46" customWidth="1"/>
    <col min="2305" max="2305" width="9.5703125" style="46" customWidth="1"/>
    <col min="2306" max="2306" width="11.5703125" style="46" customWidth="1"/>
    <col min="2307" max="2307" width="13.42578125" style="46" customWidth="1"/>
    <col min="2308" max="2309" width="9.140625" style="46"/>
    <col min="2310" max="2310" width="10" style="46" customWidth="1"/>
    <col min="2311" max="2315" width="9.140625" style="46"/>
    <col min="2316" max="2316" width="75.42578125" style="46" customWidth="1"/>
    <col min="2317" max="2557" width="9.140625" style="46"/>
    <col min="2558" max="2558" width="5.140625" style="46" customWidth="1"/>
    <col min="2559" max="2559" width="43.42578125" style="46" customWidth="1"/>
    <col min="2560" max="2560" width="6.28515625" style="46" customWidth="1"/>
    <col min="2561" max="2561" width="9.5703125" style="46" customWidth="1"/>
    <col min="2562" max="2562" width="11.5703125" style="46" customWidth="1"/>
    <col min="2563" max="2563" width="13.42578125" style="46" customWidth="1"/>
    <col min="2564" max="2565" width="9.140625" style="46"/>
    <col min="2566" max="2566" width="10" style="46" customWidth="1"/>
    <col min="2567" max="2571" width="9.140625" style="46"/>
    <col min="2572" max="2572" width="75.42578125" style="46" customWidth="1"/>
    <col min="2573" max="2813" width="9.140625" style="46"/>
    <col min="2814" max="2814" width="5.140625" style="46" customWidth="1"/>
    <col min="2815" max="2815" width="43.42578125" style="46" customWidth="1"/>
    <col min="2816" max="2816" width="6.28515625" style="46" customWidth="1"/>
    <col min="2817" max="2817" width="9.5703125" style="46" customWidth="1"/>
    <col min="2818" max="2818" width="11.5703125" style="46" customWidth="1"/>
    <col min="2819" max="2819" width="13.42578125" style="46" customWidth="1"/>
    <col min="2820" max="2821" width="9.140625" style="46"/>
    <col min="2822" max="2822" width="10" style="46" customWidth="1"/>
    <col min="2823" max="2827" width="9.140625" style="46"/>
    <col min="2828" max="2828" width="75.42578125" style="46" customWidth="1"/>
    <col min="2829" max="3069" width="9.140625" style="46"/>
    <col min="3070" max="3070" width="5.140625" style="46" customWidth="1"/>
    <col min="3071" max="3071" width="43.42578125" style="46" customWidth="1"/>
    <col min="3072" max="3072" width="6.28515625" style="46" customWidth="1"/>
    <col min="3073" max="3073" width="9.5703125" style="46" customWidth="1"/>
    <col min="3074" max="3074" width="11.5703125" style="46" customWidth="1"/>
    <col min="3075" max="3075" width="13.42578125" style="46" customWidth="1"/>
    <col min="3076" max="3077" width="9.140625" style="46"/>
    <col min="3078" max="3078" width="10" style="46" customWidth="1"/>
    <col min="3079" max="3083" width="9.140625" style="46"/>
    <col min="3084" max="3084" width="75.42578125" style="46" customWidth="1"/>
    <col min="3085" max="3325" width="9.140625" style="46"/>
    <col min="3326" max="3326" width="5.140625" style="46" customWidth="1"/>
    <col min="3327" max="3327" width="43.42578125" style="46" customWidth="1"/>
    <col min="3328" max="3328" width="6.28515625" style="46" customWidth="1"/>
    <col min="3329" max="3329" width="9.5703125" style="46" customWidth="1"/>
    <col min="3330" max="3330" width="11.5703125" style="46" customWidth="1"/>
    <col min="3331" max="3331" width="13.42578125" style="46" customWidth="1"/>
    <col min="3332" max="3333" width="9.140625" style="46"/>
    <col min="3334" max="3334" width="10" style="46" customWidth="1"/>
    <col min="3335" max="3339" width="9.140625" style="46"/>
    <col min="3340" max="3340" width="75.42578125" style="46" customWidth="1"/>
    <col min="3341" max="3581" width="9.140625" style="46"/>
    <col min="3582" max="3582" width="5.140625" style="46" customWidth="1"/>
    <col min="3583" max="3583" width="43.42578125" style="46" customWidth="1"/>
    <col min="3584" max="3584" width="6.28515625" style="46" customWidth="1"/>
    <col min="3585" max="3585" width="9.5703125" style="46" customWidth="1"/>
    <col min="3586" max="3586" width="11.5703125" style="46" customWidth="1"/>
    <col min="3587" max="3587" width="13.42578125" style="46" customWidth="1"/>
    <col min="3588" max="3589" width="9.140625" style="46"/>
    <col min="3590" max="3590" width="10" style="46" customWidth="1"/>
    <col min="3591" max="3595" width="9.140625" style="46"/>
    <col min="3596" max="3596" width="75.42578125" style="46" customWidth="1"/>
    <col min="3597" max="3837" width="9.140625" style="46"/>
    <col min="3838" max="3838" width="5.140625" style="46" customWidth="1"/>
    <col min="3839" max="3839" width="43.42578125" style="46" customWidth="1"/>
    <col min="3840" max="3840" width="6.28515625" style="46" customWidth="1"/>
    <col min="3841" max="3841" width="9.5703125" style="46" customWidth="1"/>
    <col min="3842" max="3842" width="11.5703125" style="46" customWidth="1"/>
    <col min="3843" max="3843" width="13.42578125" style="46" customWidth="1"/>
    <col min="3844" max="3845" width="9.140625" style="46"/>
    <col min="3846" max="3846" width="10" style="46" customWidth="1"/>
    <col min="3847" max="3851" width="9.140625" style="46"/>
    <col min="3852" max="3852" width="75.42578125" style="46" customWidth="1"/>
    <col min="3853" max="4093" width="9.140625" style="46"/>
    <col min="4094" max="4094" width="5.140625" style="46" customWidth="1"/>
    <col min="4095" max="4095" width="43.42578125" style="46" customWidth="1"/>
    <col min="4096" max="4096" width="6.28515625" style="46" customWidth="1"/>
    <col min="4097" max="4097" width="9.5703125" style="46" customWidth="1"/>
    <col min="4098" max="4098" width="11.5703125" style="46" customWidth="1"/>
    <col min="4099" max="4099" width="13.42578125" style="46" customWidth="1"/>
    <col min="4100" max="4101" width="9.140625" style="46"/>
    <col min="4102" max="4102" width="10" style="46" customWidth="1"/>
    <col min="4103" max="4107" width="9.140625" style="46"/>
    <col min="4108" max="4108" width="75.42578125" style="46" customWidth="1"/>
    <col min="4109" max="4349" width="9.140625" style="46"/>
    <col min="4350" max="4350" width="5.140625" style="46" customWidth="1"/>
    <col min="4351" max="4351" width="43.42578125" style="46" customWidth="1"/>
    <col min="4352" max="4352" width="6.28515625" style="46" customWidth="1"/>
    <col min="4353" max="4353" width="9.5703125" style="46" customWidth="1"/>
    <col min="4354" max="4354" width="11.5703125" style="46" customWidth="1"/>
    <col min="4355" max="4355" width="13.42578125" style="46" customWidth="1"/>
    <col min="4356" max="4357" width="9.140625" style="46"/>
    <col min="4358" max="4358" width="10" style="46" customWidth="1"/>
    <col min="4359" max="4363" width="9.140625" style="46"/>
    <col min="4364" max="4364" width="75.42578125" style="46" customWidth="1"/>
    <col min="4365" max="4605" width="9.140625" style="46"/>
    <col min="4606" max="4606" width="5.140625" style="46" customWidth="1"/>
    <col min="4607" max="4607" width="43.42578125" style="46" customWidth="1"/>
    <col min="4608" max="4608" width="6.28515625" style="46" customWidth="1"/>
    <col min="4609" max="4609" width="9.5703125" style="46" customWidth="1"/>
    <col min="4610" max="4610" width="11.5703125" style="46" customWidth="1"/>
    <col min="4611" max="4611" width="13.42578125" style="46" customWidth="1"/>
    <col min="4612" max="4613" width="9.140625" style="46"/>
    <col min="4614" max="4614" width="10" style="46" customWidth="1"/>
    <col min="4615" max="4619" width="9.140625" style="46"/>
    <col min="4620" max="4620" width="75.42578125" style="46" customWidth="1"/>
    <col min="4621" max="4861" width="9.140625" style="46"/>
    <col min="4862" max="4862" width="5.140625" style="46" customWidth="1"/>
    <col min="4863" max="4863" width="43.42578125" style="46" customWidth="1"/>
    <col min="4864" max="4864" width="6.28515625" style="46" customWidth="1"/>
    <col min="4865" max="4865" width="9.5703125" style="46" customWidth="1"/>
    <col min="4866" max="4866" width="11.5703125" style="46" customWidth="1"/>
    <col min="4867" max="4867" width="13.42578125" style="46" customWidth="1"/>
    <col min="4868" max="4869" width="9.140625" style="46"/>
    <col min="4870" max="4870" width="10" style="46" customWidth="1"/>
    <col min="4871" max="4875" width="9.140625" style="46"/>
    <col min="4876" max="4876" width="75.42578125" style="46" customWidth="1"/>
    <col min="4877" max="5117" width="9.140625" style="46"/>
    <col min="5118" max="5118" width="5.140625" style="46" customWidth="1"/>
    <col min="5119" max="5119" width="43.42578125" style="46" customWidth="1"/>
    <col min="5120" max="5120" width="6.28515625" style="46" customWidth="1"/>
    <col min="5121" max="5121" width="9.5703125" style="46" customWidth="1"/>
    <col min="5122" max="5122" width="11.5703125" style="46" customWidth="1"/>
    <col min="5123" max="5123" width="13.42578125" style="46" customWidth="1"/>
    <col min="5124" max="5125" width="9.140625" style="46"/>
    <col min="5126" max="5126" width="10" style="46" customWidth="1"/>
    <col min="5127" max="5131" width="9.140625" style="46"/>
    <col min="5132" max="5132" width="75.42578125" style="46" customWidth="1"/>
    <col min="5133" max="5373" width="9.140625" style="46"/>
    <col min="5374" max="5374" width="5.140625" style="46" customWidth="1"/>
    <col min="5375" max="5375" width="43.42578125" style="46" customWidth="1"/>
    <col min="5376" max="5376" width="6.28515625" style="46" customWidth="1"/>
    <col min="5377" max="5377" width="9.5703125" style="46" customWidth="1"/>
    <col min="5378" max="5378" width="11.5703125" style="46" customWidth="1"/>
    <col min="5379" max="5379" width="13.42578125" style="46" customWidth="1"/>
    <col min="5380" max="5381" width="9.140625" style="46"/>
    <col min="5382" max="5382" width="10" style="46" customWidth="1"/>
    <col min="5383" max="5387" width="9.140625" style="46"/>
    <col min="5388" max="5388" width="75.42578125" style="46" customWidth="1"/>
    <col min="5389" max="5629" width="9.140625" style="46"/>
    <col min="5630" max="5630" width="5.140625" style="46" customWidth="1"/>
    <col min="5631" max="5631" width="43.42578125" style="46" customWidth="1"/>
    <col min="5632" max="5632" width="6.28515625" style="46" customWidth="1"/>
    <col min="5633" max="5633" width="9.5703125" style="46" customWidth="1"/>
    <col min="5634" max="5634" width="11.5703125" style="46" customWidth="1"/>
    <col min="5635" max="5635" width="13.42578125" style="46" customWidth="1"/>
    <col min="5636" max="5637" width="9.140625" style="46"/>
    <col min="5638" max="5638" width="10" style="46" customWidth="1"/>
    <col min="5639" max="5643" width="9.140625" style="46"/>
    <col min="5644" max="5644" width="75.42578125" style="46" customWidth="1"/>
    <col min="5645" max="5885" width="9.140625" style="46"/>
    <col min="5886" max="5886" width="5.140625" style="46" customWidth="1"/>
    <col min="5887" max="5887" width="43.42578125" style="46" customWidth="1"/>
    <col min="5888" max="5888" width="6.28515625" style="46" customWidth="1"/>
    <col min="5889" max="5889" width="9.5703125" style="46" customWidth="1"/>
    <col min="5890" max="5890" width="11.5703125" style="46" customWidth="1"/>
    <col min="5891" max="5891" width="13.42578125" style="46" customWidth="1"/>
    <col min="5892" max="5893" width="9.140625" style="46"/>
    <col min="5894" max="5894" width="10" style="46" customWidth="1"/>
    <col min="5895" max="5899" width="9.140625" style="46"/>
    <col min="5900" max="5900" width="75.42578125" style="46" customWidth="1"/>
    <col min="5901" max="6141" width="9.140625" style="46"/>
    <col min="6142" max="6142" width="5.140625" style="46" customWidth="1"/>
    <col min="6143" max="6143" width="43.42578125" style="46" customWidth="1"/>
    <col min="6144" max="6144" width="6.28515625" style="46" customWidth="1"/>
    <col min="6145" max="6145" width="9.5703125" style="46" customWidth="1"/>
    <col min="6146" max="6146" width="11.5703125" style="46" customWidth="1"/>
    <col min="6147" max="6147" width="13.42578125" style="46" customWidth="1"/>
    <col min="6148" max="6149" width="9.140625" style="46"/>
    <col min="6150" max="6150" width="10" style="46" customWidth="1"/>
    <col min="6151" max="6155" width="9.140625" style="46"/>
    <col min="6156" max="6156" width="75.42578125" style="46" customWidth="1"/>
    <col min="6157" max="6397" width="9.140625" style="46"/>
    <col min="6398" max="6398" width="5.140625" style="46" customWidth="1"/>
    <col min="6399" max="6399" width="43.42578125" style="46" customWidth="1"/>
    <col min="6400" max="6400" width="6.28515625" style="46" customWidth="1"/>
    <col min="6401" max="6401" width="9.5703125" style="46" customWidth="1"/>
    <col min="6402" max="6402" width="11.5703125" style="46" customWidth="1"/>
    <col min="6403" max="6403" width="13.42578125" style="46" customWidth="1"/>
    <col min="6404" max="6405" width="9.140625" style="46"/>
    <col min="6406" max="6406" width="10" style="46" customWidth="1"/>
    <col min="6407" max="6411" width="9.140625" style="46"/>
    <col min="6412" max="6412" width="75.42578125" style="46" customWidth="1"/>
    <col min="6413" max="6653" width="9.140625" style="46"/>
    <col min="6654" max="6654" width="5.140625" style="46" customWidth="1"/>
    <col min="6655" max="6655" width="43.42578125" style="46" customWidth="1"/>
    <col min="6656" max="6656" width="6.28515625" style="46" customWidth="1"/>
    <col min="6657" max="6657" width="9.5703125" style="46" customWidth="1"/>
    <col min="6658" max="6658" width="11.5703125" style="46" customWidth="1"/>
    <col min="6659" max="6659" width="13.42578125" style="46" customWidth="1"/>
    <col min="6660" max="6661" width="9.140625" style="46"/>
    <col min="6662" max="6662" width="10" style="46" customWidth="1"/>
    <col min="6663" max="6667" width="9.140625" style="46"/>
    <col min="6668" max="6668" width="75.42578125" style="46" customWidth="1"/>
    <col min="6669" max="6909" width="9.140625" style="46"/>
    <col min="6910" max="6910" width="5.140625" style="46" customWidth="1"/>
    <col min="6911" max="6911" width="43.42578125" style="46" customWidth="1"/>
    <col min="6912" max="6912" width="6.28515625" style="46" customWidth="1"/>
    <col min="6913" max="6913" width="9.5703125" style="46" customWidth="1"/>
    <col min="6914" max="6914" width="11.5703125" style="46" customWidth="1"/>
    <col min="6915" max="6915" width="13.42578125" style="46" customWidth="1"/>
    <col min="6916" max="6917" width="9.140625" style="46"/>
    <col min="6918" max="6918" width="10" style="46" customWidth="1"/>
    <col min="6919" max="6923" width="9.140625" style="46"/>
    <col min="6924" max="6924" width="75.42578125" style="46" customWidth="1"/>
    <col min="6925" max="7165" width="9.140625" style="46"/>
    <col min="7166" max="7166" width="5.140625" style="46" customWidth="1"/>
    <col min="7167" max="7167" width="43.42578125" style="46" customWidth="1"/>
    <col min="7168" max="7168" width="6.28515625" style="46" customWidth="1"/>
    <col min="7169" max="7169" width="9.5703125" style="46" customWidth="1"/>
    <col min="7170" max="7170" width="11.5703125" style="46" customWidth="1"/>
    <col min="7171" max="7171" width="13.42578125" style="46" customWidth="1"/>
    <col min="7172" max="7173" width="9.140625" style="46"/>
    <col min="7174" max="7174" width="10" style="46" customWidth="1"/>
    <col min="7175" max="7179" width="9.140625" style="46"/>
    <col min="7180" max="7180" width="75.42578125" style="46" customWidth="1"/>
    <col min="7181" max="7421" width="9.140625" style="46"/>
    <col min="7422" max="7422" width="5.140625" style="46" customWidth="1"/>
    <col min="7423" max="7423" width="43.42578125" style="46" customWidth="1"/>
    <col min="7424" max="7424" width="6.28515625" style="46" customWidth="1"/>
    <col min="7425" max="7425" width="9.5703125" style="46" customWidth="1"/>
    <col min="7426" max="7426" width="11.5703125" style="46" customWidth="1"/>
    <col min="7427" max="7427" width="13.42578125" style="46" customWidth="1"/>
    <col min="7428" max="7429" width="9.140625" style="46"/>
    <col min="7430" max="7430" width="10" style="46" customWidth="1"/>
    <col min="7431" max="7435" width="9.140625" style="46"/>
    <col min="7436" max="7436" width="75.42578125" style="46" customWidth="1"/>
    <col min="7437" max="7677" width="9.140625" style="46"/>
    <col min="7678" max="7678" width="5.140625" style="46" customWidth="1"/>
    <col min="7679" max="7679" width="43.42578125" style="46" customWidth="1"/>
    <col min="7680" max="7680" width="6.28515625" style="46" customWidth="1"/>
    <col min="7681" max="7681" width="9.5703125" style="46" customWidth="1"/>
    <col min="7682" max="7682" width="11.5703125" style="46" customWidth="1"/>
    <col min="7683" max="7683" width="13.42578125" style="46" customWidth="1"/>
    <col min="7684" max="7685" width="9.140625" style="46"/>
    <col min="7686" max="7686" width="10" style="46" customWidth="1"/>
    <col min="7687" max="7691" width="9.140625" style="46"/>
    <col min="7692" max="7692" width="75.42578125" style="46" customWidth="1"/>
    <col min="7693" max="7933" width="9.140625" style="46"/>
    <col min="7934" max="7934" width="5.140625" style="46" customWidth="1"/>
    <col min="7935" max="7935" width="43.42578125" style="46" customWidth="1"/>
    <col min="7936" max="7936" width="6.28515625" style="46" customWidth="1"/>
    <col min="7937" max="7937" width="9.5703125" style="46" customWidth="1"/>
    <col min="7938" max="7938" width="11.5703125" style="46" customWidth="1"/>
    <col min="7939" max="7939" width="13.42578125" style="46" customWidth="1"/>
    <col min="7940" max="7941" width="9.140625" style="46"/>
    <col min="7942" max="7942" width="10" style="46" customWidth="1"/>
    <col min="7943" max="7947" width="9.140625" style="46"/>
    <col min="7948" max="7948" width="75.42578125" style="46" customWidth="1"/>
    <col min="7949" max="8189" width="9.140625" style="46"/>
    <col min="8190" max="8190" width="5.140625" style="46" customWidth="1"/>
    <col min="8191" max="8191" width="43.42578125" style="46" customWidth="1"/>
    <col min="8192" max="8192" width="6.28515625" style="46" customWidth="1"/>
    <col min="8193" max="8193" width="9.5703125" style="46" customWidth="1"/>
    <col min="8194" max="8194" width="11.5703125" style="46" customWidth="1"/>
    <col min="8195" max="8195" width="13.42578125" style="46" customWidth="1"/>
    <col min="8196" max="8197" width="9.140625" style="46"/>
    <col min="8198" max="8198" width="10" style="46" customWidth="1"/>
    <col min="8199" max="8203" width="9.140625" style="46"/>
    <col min="8204" max="8204" width="75.42578125" style="46" customWidth="1"/>
    <col min="8205" max="8445" width="9.140625" style="46"/>
    <col min="8446" max="8446" width="5.140625" style="46" customWidth="1"/>
    <col min="8447" max="8447" width="43.42578125" style="46" customWidth="1"/>
    <col min="8448" max="8448" width="6.28515625" style="46" customWidth="1"/>
    <col min="8449" max="8449" width="9.5703125" style="46" customWidth="1"/>
    <col min="8450" max="8450" width="11.5703125" style="46" customWidth="1"/>
    <col min="8451" max="8451" width="13.42578125" style="46" customWidth="1"/>
    <col min="8452" max="8453" width="9.140625" style="46"/>
    <col min="8454" max="8454" width="10" style="46" customWidth="1"/>
    <col min="8455" max="8459" width="9.140625" style="46"/>
    <col min="8460" max="8460" width="75.42578125" style="46" customWidth="1"/>
    <col min="8461" max="8701" width="9.140625" style="46"/>
    <col min="8702" max="8702" width="5.140625" style="46" customWidth="1"/>
    <col min="8703" max="8703" width="43.42578125" style="46" customWidth="1"/>
    <col min="8704" max="8704" width="6.28515625" style="46" customWidth="1"/>
    <col min="8705" max="8705" width="9.5703125" style="46" customWidth="1"/>
    <col min="8706" max="8706" width="11.5703125" style="46" customWidth="1"/>
    <col min="8707" max="8707" width="13.42578125" style="46" customWidth="1"/>
    <col min="8708" max="8709" width="9.140625" style="46"/>
    <col min="8710" max="8710" width="10" style="46" customWidth="1"/>
    <col min="8711" max="8715" width="9.140625" style="46"/>
    <col min="8716" max="8716" width="75.42578125" style="46" customWidth="1"/>
    <col min="8717" max="8957" width="9.140625" style="46"/>
    <col min="8958" max="8958" width="5.140625" style="46" customWidth="1"/>
    <col min="8959" max="8959" width="43.42578125" style="46" customWidth="1"/>
    <col min="8960" max="8960" width="6.28515625" style="46" customWidth="1"/>
    <col min="8961" max="8961" width="9.5703125" style="46" customWidth="1"/>
    <col min="8962" max="8962" width="11.5703125" style="46" customWidth="1"/>
    <col min="8963" max="8963" width="13.42578125" style="46" customWidth="1"/>
    <col min="8964" max="8965" width="9.140625" style="46"/>
    <col min="8966" max="8966" width="10" style="46" customWidth="1"/>
    <col min="8967" max="8971" width="9.140625" style="46"/>
    <col min="8972" max="8972" width="75.42578125" style="46" customWidth="1"/>
    <col min="8973" max="9213" width="9.140625" style="46"/>
    <col min="9214" max="9214" width="5.140625" style="46" customWidth="1"/>
    <col min="9215" max="9215" width="43.42578125" style="46" customWidth="1"/>
    <col min="9216" max="9216" width="6.28515625" style="46" customWidth="1"/>
    <col min="9217" max="9217" width="9.5703125" style="46" customWidth="1"/>
    <col min="9218" max="9218" width="11.5703125" style="46" customWidth="1"/>
    <col min="9219" max="9219" width="13.42578125" style="46" customWidth="1"/>
    <col min="9220" max="9221" width="9.140625" style="46"/>
    <col min="9222" max="9222" width="10" style="46" customWidth="1"/>
    <col min="9223" max="9227" width="9.140625" style="46"/>
    <col min="9228" max="9228" width="75.42578125" style="46" customWidth="1"/>
    <col min="9229" max="9469" width="9.140625" style="46"/>
    <col min="9470" max="9470" width="5.140625" style="46" customWidth="1"/>
    <col min="9471" max="9471" width="43.42578125" style="46" customWidth="1"/>
    <col min="9472" max="9472" width="6.28515625" style="46" customWidth="1"/>
    <col min="9473" max="9473" width="9.5703125" style="46" customWidth="1"/>
    <col min="9474" max="9474" width="11.5703125" style="46" customWidth="1"/>
    <col min="9475" max="9475" width="13.42578125" style="46" customWidth="1"/>
    <col min="9476" max="9477" width="9.140625" style="46"/>
    <col min="9478" max="9478" width="10" style="46" customWidth="1"/>
    <col min="9479" max="9483" width="9.140625" style="46"/>
    <col min="9484" max="9484" width="75.42578125" style="46" customWidth="1"/>
    <col min="9485" max="9725" width="9.140625" style="46"/>
    <col min="9726" max="9726" width="5.140625" style="46" customWidth="1"/>
    <col min="9727" max="9727" width="43.42578125" style="46" customWidth="1"/>
    <col min="9728" max="9728" width="6.28515625" style="46" customWidth="1"/>
    <col min="9729" max="9729" width="9.5703125" style="46" customWidth="1"/>
    <col min="9730" max="9730" width="11.5703125" style="46" customWidth="1"/>
    <col min="9731" max="9731" width="13.42578125" style="46" customWidth="1"/>
    <col min="9732" max="9733" width="9.140625" style="46"/>
    <col min="9734" max="9734" width="10" style="46" customWidth="1"/>
    <col min="9735" max="9739" width="9.140625" style="46"/>
    <col min="9740" max="9740" width="75.42578125" style="46" customWidth="1"/>
    <col min="9741" max="9981" width="9.140625" style="46"/>
    <col min="9982" max="9982" width="5.140625" style="46" customWidth="1"/>
    <col min="9983" max="9983" width="43.42578125" style="46" customWidth="1"/>
    <col min="9984" max="9984" width="6.28515625" style="46" customWidth="1"/>
    <col min="9985" max="9985" width="9.5703125" style="46" customWidth="1"/>
    <col min="9986" max="9986" width="11.5703125" style="46" customWidth="1"/>
    <col min="9987" max="9987" width="13.42578125" style="46" customWidth="1"/>
    <col min="9988" max="9989" width="9.140625" style="46"/>
    <col min="9990" max="9990" width="10" style="46" customWidth="1"/>
    <col min="9991" max="9995" width="9.140625" style="46"/>
    <col min="9996" max="9996" width="75.42578125" style="46" customWidth="1"/>
    <col min="9997" max="10237" width="9.140625" style="46"/>
    <col min="10238" max="10238" width="5.140625" style="46" customWidth="1"/>
    <col min="10239" max="10239" width="43.42578125" style="46" customWidth="1"/>
    <col min="10240" max="10240" width="6.28515625" style="46" customWidth="1"/>
    <col min="10241" max="10241" width="9.5703125" style="46" customWidth="1"/>
    <col min="10242" max="10242" width="11.5703125" style="46" customWidth="1"/>
    <col min="10243" max="10243" width="13.42578125" style="46" customWidth="1"/>
    <col min="10244" max="10245" width="9.140625" style="46"/>
    <col min="10246" max="10246" width="10" style="46" customWidth="1"/>
    <col min="10247" max="10251" width="9.140625" style="46"/>
    <col min="10252" max="10252" width="75.42578125" style="46" customWidth="1"/>
    <col min="10253" max="10493" width="9.140625" style="46"/>
    <col min="10494" max="10494" width="5.140625" style="46" customWidth="1"/>
    <col min="10495" max="10495" width="43.42578125" style="46" customWidth="1"/>
    <col min="10496" max="10496" width="6.28515625" style="46" customWidth="1"/>
    <col min="10497" max="10497" width="9.5703125" style="46" customWidth="1"/>
    <col min="10498" max="10498" width="11.5703125" style="46" customWidth="1"/>
    <col min="10499" max="10499" width="13.42578125" style="46" customWidth="1"/>
    <col min="10500" max="10501" width="9.140625" style="46"/>
    <col min="10502" max="10502" width="10" style="46" customWidth="1"/>
    <col min="10503" max="10507" width="9.140625" style="46"/>
    <col min="10508" max="10508" width="75.42578125" style="46" customWidth="1"/>
    <col min="10509" max="10749" width="9.140625" style="46"/>
    <col min="10750" max="10750" width="5.140625" style="46" customWidth="1"/>
    <col min="10751" max="10751" width="43.42578125" style="46" customWidth="1"/>
    <col min="10752" max="10752" width="6.28515625" style="46" customWidth="1"/>
    <col min="10753" max="10753" width="9.5703125" style="46" customWidth="1"/>
    <col min="10754" max="10754" width="11.5703125" style="46" customWidth="1"/>
    <col min="10755" max="10755" width="13.42578125" style="46" customWidth="1"/>
    <col min="10756" max="10757" width="9.140625" style="46"/>
    <col min="10758" max="10758" width="10" style="46" customWidth="1"/>
    <col min="10759" max="10763" width="9.140625" style="46"/>
    <col min="10764" max="10764" width="75.42578125" style="46" customWidth="1"/>
    <col min="10765" max="11005" width="9.140625" style="46"/>
    <col min="11006" max="11006" width="5.140625" style="46" customWidth="1"/>
    <col min="11007" max="11007" width="43.42578125" style="46" customWidth="1"/>
    <col min="11008" max="11008" width="6.28515625" style="46" customWidth="1"/>
    <col min="11009" max="11009" width="9.5703125" style="46" customWidth="1"/>
    <col min="11010" max="11010" width="11.5703125" style="46" customWidth="1"/>
    <col min="11011" max="11011" width="13.42578125" style="46" customWidth="1"/>
    <col min="11012" max="11013" width="9.140625" style="46"/>
    <col min="11014" max="11014" width="10" style="46" customWidth="1"/>
    <col min="11015" max="11019" width="9.140625" style="46"/>
    <col min="11020" max="11020" width="75.42578125" style="46" customWidth="1"/>
    <col min="11021" max="11261" width="9.140625" style="46"/>
    <col min="11262" max="11262" width="5.140625" style="46" customWidth="1"/>
    <col min="11263" max="11263" width="43.42578125" style="46" customWidth="1"/>
    <col min="11264" max="11264" width="6.28515625" style="46" customWidth="1"/>
    <col min="11265" max="11265" width="9.5703125" style="46" customWidth="1"/>
    <col min="11266" max="11266" width="11.5703125" style="46" customWidth="1"/>
    <col min="11267" max="11267" width="13.42578125" style="46" customWidth="1"/>
    <col min="11268" max="11269" width="9.140625" style="46"/>
    <col min="11270" max="11270" width="10" style="46" customWidth="1"/>
    <col min="11271" max="11275" width="9.140625" style="46"/>
    <col min="11276" max="11276" width="75.42578125" style="46" customWidth="1"/>
    <col min="11277" max="11517" width="9.140625" style="46"/>
    <col min="11518" max="11518" width="5.140625" style="46" customWidth="1"/>
    <col min="11519" max="11519" width="43.42578125" style="46" customWidth="1"/>
    <col min="11520" max="11520" width="6.28515625" style="46" customWidth="1"/>
    <col min="11521" max="11521" width="9.5703125" style="46" customWidth="1"/>
    <col min="11522" max="11522" width="11.5703125" style="46" customWidth="1"/>
    <col min="11523" max="11523" width="13.42578125" style="46" customWidth="1"/>
    <col min="11524" max="11525" width="9.140625" style="46"/>
    <col min="11526" max="11526" width="10" style="46" customWidth="1"/>
    <col min="11527" max="11531" width="9.140625" style="46"/>
    <col min="11532" max="11532" width="75.42578125" style="46" customWidth="1"/>
    <col min="11533" max="11773" width="9.140625" style="46"/>
    <col min="11774" max="11774" width="5.140625" style="46" customWidth="1"/>
    <col min="11775" max="11775" width="43.42578125" style="46" customWidth="1"/>
    <col min="11776" max="11776" width="6.28515625" style="46" customWidth="1"/>
    <col min="11777" max="11777" width="9.5703125" style="46" customWidth="1"/>
    <col min="11778" max="11778" width="11.5703125" style="46" customWidth="1"/>
    <col min="11779" max="11779" width="13.42578125" style="46" customWidth="1"/>
    <col min="11780" max="11781" width="9.140625" style="46"/>
    <col min="11782" max="11782" width="10" style="46" customWidth="1"/>
    <col min="11783" max="11787" width="9.140625" style="46"/>
    <col min="11788" max="11788" width="75.42578125" style="46" customWidth="1"/>
    <col min="11789" max="12029" width="9.140625" style="46"/>
    <col min="12030" max="12030" width="5.140625" style="46" customWidth="1"/>
    <col min="12031" max="12031" width="43.42578125" style="46" customWidth="1"/>
    <col min="12032" max="12032" width="6.28515625" style="46" customWidth="1"/>
    <col min="12033" max="12033" width="9.5703125" style="46" customWidth="1"/>
    <col min="12034" max="12034" width="11.5703125" style="46" customWidth="1"/>
    <col min="12035" max="12035" width="13.42578125" style="46" customWidth="1"/>
    <col min="12036" max="12037" width="9.140625" style="46"/>
    <col min="12038" max="12038" width="10" style="46" customWidth="1"/>
    <col min="12039" max="12043" width="9.140625" style="46"/>
    <col min="12044" max="12044" width="75.42578125" style="46" customWidth="1"/>
    <col min="12045" max="12285" width="9.140625" style="46"/>
    <col min="12286" max="12286" width="5.140625" style="46" customWidth="1"/>
    <col min="12287" max="12287" width="43.42578125" style="46" customWidth="1"/>
    <col min="12288" max="12288" width="6.28515625" style="46" customWidth="1"/>
    <col min="12289" max="12289" width="9.5703125" style="46" customWidth="1"/>
    <col min="12290" max="12290" width="11.5703125" style="46" customWidth="1"/>
    <col min="12291" max="12291" width="13.42578125" style="46" customWidth="1"/>
    <col min="12292" max="12293" width="9.140625" style="46"/>
    <col min="12294" max="12294" width="10" style="46" customWidth="1"/>
    <col min="12295" max="12299" width="9.140625" style="46"/>
    <col min="12300" max="12300" width="75.42578125" style="46" customWidth="1"/>
    <col min="12301" max="12541" width="9.140625" style="46"/>
    <col min="12542" max="12542" width="5.140625" style="46" customWidth="1"/>
    <col min="12543" max="12543" width="43.42578125" style="46" customWidth="1"/>
    <col min="12544" max="12544" width="6.28515625" style="46" customWidth="1"/>
    <col min="12545" max="12545" width="9.5703125" style="46" customWidth="1"/>
    <col min="12546" max="12546" width="11.5703125" style="46" customWidth="1"/>
    <col min="12547" max="12547" width="13.42578125" style="46" customWidth="1"/>
    <col min="12548" max="12549" width="9.140625" style="46"/>
    <col min="12550" max="12550" width="10" style="46" customWidth="1"/>
    <col min="12551" max="12555" width="9.140625" style="46"/>
    <col min="12556" max="12556" width="75.42578125" style="46" customWidth="1"/>
    <col min="12557" max="12797" width="9.140625" style="46"/>
    <col min="12798" max="12798" width="5.140625" style="46" customWidth="1"/>
    <col min="12799" max="12799" width="43.42578125" style="46" customWidth="1"/>
    <col min="12800" max="12800" width="6.28515625" style="46" customWidth="1"/>
    <col min="12801" max="12801" width="9.5703125" style="46" customWidth="1"/>
    <col min="12802" max="12802" width="11.5703125" style="46" customWidth="1"/>
    <col min="12803" max="12803" width="13.42578125" style="46" customWidth="1"/>
    <col min="12804" max="12805" width="9.140625" style="46"/>
    <col min="12806" max="12806" width="10" style="46" customWidth="1"/>
    <col min="12807" max="12811" width="9.140625" style="46"/>
    <col min="12812" max="12812" width="75.42578125" style="46" customWidth="1"/>
    <col min="12813" max="13053" width="9.140625" style="46"/>
    <col min="13054" max="13054" width="5.140625" style="46" customWidth="1"/>
    <col min="13055" max="13055" width="43.42578125" style="46" customWidth="1"/>
    <col min="13056" max="13056" width="6.28515625" style="46" customWidth="1"/>
    <col min="13057" max="13057" width="9.5703125" style="46" customWidth="1"/>
    <col min="13058" max="13058" width="11.5703125" style="46" customWidth="1"/>
    <col min="13059" max="13059" width="13.42578125" style="46" customWidth="1"/>
    <col min="13060" max="13061" width="9.140625" style="46"/>
    <col min="13062" max="13062" width="10" style="46" customWidth="1"/>
    <col min="13063" max="13067" width="9.140625" style="46"/>
    <col min="13068" max="13068" width="75.42578125" style="46" customWidth="1"/>
    <col min="13069" max="13309" width="9.140625" style="46"/>
    <col min="13310" max="13310" width="5.140625" style="46" customWidth="1"/>
    <col min="13311" max="13311" width="43.42578125" style="46" customWidth="1"/>
    <col min="13312" max="13312" width="6.28515625" style="46" customWidth="1"/>
    <col min="13313" max="13313" width="9.5703125" style="46" customWidth="1"/>
    <col min="13314" max="13314" width="11.5703125" style="46" customWidth="1"/>
    <col min="13315" max="13315" width="13.42578125" style="46" customWidth="1"/>
    <col min="13316" max="13317" width="9.140625" style="46"/>
    <col min="13318" max="13318" width="10" style="46" customWidth="1"/>
    <col min="13319" max="13323" width="9.140625" style="46"/>
    <col min="13324" max="13324" width="75.42578125" style="46" customWidth="1"/>
    <col min="13325" max="13565" width="9.140625" style="46"/>
    <col min="13566" max="13566" width="5.140625" style="46" customWidth="1"/>
    <col min="13567" max="13567" width="43.42578125" style="46" customWidth="1"/>
    <col min="13568" max="13568" width="6.28515625" style="46" customWidth="1"/>
    <col min="13569" max="13569" width="9.5703125" style="46" customWidth="1"/>
    <col min="13570" max="13570" width="11.5703125" style="46" customWidth="1"/>
    <col min="13571" max="13571" width="13.42578125" style="46" customWidth="1"/>
    <col min="13572" max="13573" width="9.140625" style="46"/>
    <col min="13574" max="13574" width="10" style="46" customWidth="1"/>
    <col min="13575" max="13579" width="9.140625" style="46"/>
    <col min="13580" max="13580" width="75.42578125" style="46" customWidth="1"/>
    <col min="13581" max="13821" width="9.140625" style="46"/>
    <col min="13822" max="13822" width="5.140625" style="46" customWidth="1"/>
    <col min="13823" max="13823" width="43.42578125" style="46" customWidth="1"/>
    <col min="13824" max="13824" width="6.28515625" style="46" customWidth="1"/>
    <col min="13825" max="13825" width="9.5703125" style="46" customWidth="1"/>
    <col min="13826" max="13826" width="11.5703125" style="46" customWidth="1"/>
    <col min="13827" max="13827" width="13.42578125" style="46" customWidth="1"/>
    <col min="13828" max="13829" width="9.140625" style="46"/>
    <col min="13830" max="13830" width="10" style="46" customWidth="1"/>
    <col min="13831" max="13835" width="9.140625" style="46"/>
    <col min="13836" max="13836" width="75.42578125" style="46" customWidth="1"/>
    <col min="13837" max="14077" width="9.140625" style="46"/>
    <col min="14078" max="14078" width="5.140625" style="46" customWidth="1"/>
    <col min="14079" max="14079" width="43.42578125" style="46" customWidth="1"/>
    <col min="14080" max="14080" width="6.28515625" style="46" customWidth="1"/>
    <col min="14081" max="14081" width="9.5703125" style="46" customWidth="1"/>
    <col min="14082" max="14082" width="11.5703125" style="46" customWidth="1"/>
    <col min="14083" max="14083" width="13.42578125" style="46" customWidth="1"/>
    <col min="14084" max="14085" width="9.140625" style="46"/>
    <col min="14086" max="14086" width="10" style="46" customWidth="1"/>
    <col min="14087" max="14091" width="9.140625" style="46"/>
    <col min="14092" max="14092" width="75.42578125" style="46" customWidth="1"/>
    <col min="14093" max="14333" width="9.140625" style="46"/>
    <col min="14334" max="14334" width="5.140625" style="46" customWidth="1"/>
    <col min="14335" max="14335" width="43.42578125" style="46" customWidth="1"/>
    <col min="14336" max="14336" width="6.28515625" style="46" customWidth="1"/>
    <col min="14337" max="14337" width="9.5703125" style="46" customWidth="1"/>
    <col min="14338" max="14338" width="11.5703125" style="46" customWidth="1"/>
    <col min="14339" max="14339" width="13.42578125" style="46" customWidth="1"/>
    <col min="14340" max="14341" width="9.140625" style="46"/>
    <col min="14342" max="14342" width="10" style="46" customWidth="1"/>
    <col min="14343" max="14347" width="9.140625" style="46"/>
    <col min="14348" max="14348" width="75.42578125" style="46" customWidth="1"/>
    <col min="14349" max="14589" width="9.140625" style="46"/>
    <col min="14590" max="14590" width="5.140625" style="46" customWidth="1"/>
    <col min="14591" max="14591" width="43.42578125" style="46" customWidth="1"/>
    <col min="14592" max="14592" width="6.28515625" style="46" customWidth="1"/>
    <col min="14593" max="14593" width="9.5703125" style="46" customWidth="1"/>
    <col min="14594" max="14594" width="11.5703125" style="46" customWidth="1"/>
    <col min="14595" max="14595" width="13.42578125" style="46" customWidth="1"/>
    <col min="14596" max="14597" width="9.140625" style="46"/>
    <col min="14598" max="14598" width="10" style="46" customWidth="1"/>
    <col min="14599" max="14603" width="9.140625" style="46"/>
    <col min="14604" max="14604" width="75.42578125" style="46" customWidth="1"/>
    <col min="14605" max="14845" width="9.140625" style="46"/>
    <col min="14846" max="14846" width="5.140625" style="46" customWidth="1"/>
    <col min="14847" max="14847" width="43.42578125" style="46" customWidth="1"/>
    <col min="14848" max="14848" width="6.28515625" style="46" customWidth="1"/>
    <col min="14849" max="14849" width="9.5703125" style="46" customWidth="1"/>
    <col min="14850" max="14850" width="11.5703125" style="46" customWidth="1"/>
    <col min="14851" max="14851" width="13.42578125" style="46" customWidth="1"/>
    <col min="14852" max="14853" width="9.140625" style="46"/>
    <col min="14854" max="14854" width="10" style="46" customWidth="1"/>
    <col min="14855" max="14859" width="9.140625" style="46"/>
    <col min="14860" max="14860" width="75.42578125" style="46" customWidth="1"/>
    <col min="14861" max="15101" width="9.140625" style="46"/>
    <col min="15102" max="15102" width="5.140625" style="46" customWidth="1"/>
    <col min="15103" max="15103" width="43.42578125" style="46" customWidth="1"/>
    <col min="15104" max="15104" width="6.28515625" style="46" customWidth="1"/>
    <col min="15105" max="15105" width="9.5703125" style="46" customWidth="1"/>
    <col min="15106" max="15106" width="11.5703125" style="46" customWidth="1"/>
    <col min="15107" max="15107" width="13.42578125" style="46" customWidth="1"/>
    <col min="15108" max="15109" width="9.140625" style="46"/>
    <col min="15110" max="15110" width="10" style="46" customWidth="1"/>
    <col min="15111" max="15115" width="9.140625" style="46"/>
    <col min="15116" max="15116" width="75.42578125" style="46" customWidth="1"/>
    <col min="15117" max="15357" width="9.140625" style="46"/>
    <col min="15358" max="15358" width="5.140625" style="46" customWidth="1"/>
    <col min="15359" max="15359" width="43.42578125" style="46" customWidth="1"/>
    <col min="15360" max="15360" width="6.28515625" style="46" customWidth="1"/>
    <col min="15361" max="15361" width="9.5703125" style="46" customWidth="1"/>
    <col min="15362" max="15362" width="11.5703125" style="46" customWidth="1"/>
    <col min="15363" max="15363" width="13.42578125" style="46" customWidth="1"/>
    <col min="15364" max="15365" width="9.140625" style="46"/>
    <col min="15366" max="15366" width="10" style="46" customWidth="1"/>
    <col min="15367" max="15371" width="9.140625" style="46"/>
    <col min="15372" max="15372" width="75.42578125" style="46" customWidth="1"/>
    <col min="15373" max="15613" width="9.140625" style="46"/>
    <col min="15614" max="15614" width="5.140625" style="46" customWidth="1"/>
    <col min="15615" max="15615" width="43.42578125" style="46" customWidth="1"/>
    <col min="15616" max="15616" width="6.28515625" style="46" customWidth="1"/>
    <col min="15617" max="15617" width="9.5703125" style="46" customWidth="1"/>
    <col min="15618" max="15618" width="11.5703125" style="46" customWidth="1"/>
    <col min="15619" max="15619" width="13.42578125" style="46" customWidth="1"/>
    <col min="15620" max="15621" width="9.140625" style="46"/>
    <col min="15622" max="15622" width="10" style="46" customWidth="1"/>
    <col min="15623" max="15627" width="9.140625" style="46"/>
    <col min="15628" max="15628" width="75.42578125" style="46" customWidth="1"/>
    <col min="15629" max="15869" width="9.140625" style="46"/>
    <col min="15870" max="15870" width="5.140625" style="46" customWidth="1"/>
    <col min="15871" max="15871" width="43.42578125" style="46" customWidth="1"/>
    <col min="15872" max="15872" width="6.28515625" style="46" customWidth="1"/>
    <col min="15873" max="15873" width="9.5703125" style="46" customWidth="1"/>
    <col min="15874" max="15874" width="11.5703125" style="46" customWidth="1"/>
    <col min="15875" max="15875" width="13.42578125" style="46" customWidth="1"/>
    <col min="15876" max="15877" width="9.140625" style="46"/>
    <col min="15878" max="15878" width="10" style="46" customWidth="1"/>
    <col min="15879" max="15883" width="9.140625" style="46"/>
    <col min="15884" max="15884" width="75.42578125" style="46" customWidth="1"/>
    <col min="15885" max="16125" width="9.140625" style="46"/>
    <col min="16126" max="16126" width="5.140625" style="46" customWidth="1"/>
    <col min="16127" max="16127" width="43.42578125" style="46" customWidth="1"/>
    <col min="16128" max="16128" width="6.28515625" style="46" customWidth="1"/>
    <col min="16129" max="16129" width="9.5703125" style="46" customWidth="1"/>
    <col min="16130" max="16130" width="11.5703125" style="46" customWidth="1"/>
    <col min="16131" max="16131" width="13.42578125" style="46" customWidth="1"/>
    <col min="16132" max="16133" width="9.140625" style="46"/>
    <col min="16134" max="16134" width="10" style="46" customWidth="1"/>
    <col min="16135" max="16139" width="9.140625" style="46"/>
    <col min="16140" max="16140" width="75.42578125" style="46" customWidth="1"/>
    <col min="16141" max="16384" width="9.140625" style="46"/>
  </cols>
  <sheetData>
    <row r="2" spans="1:12" s="146" customFormat="1" ht="15" x14ac:dyDescent="0.2">
      <c r="A2" s="175" t="s">
        <v>93</v>
      </c>
      <c r="B2" s="170" t="s">
        <v>96</v>
      </c>
      <c r="C2" s="173"/>
      <c r="D2" s="174"/>
      <c r="E2" s="174"/>
      <c r="F2" s="174"/>
    </row>
    <row r="3" spans="1:12" ht="14.25" x14ac:dyDescent="0.2">
      <c r="A3" s="146"/>
      <c r="B3" s="172"/>
      <c r="C3"/>
      <c r="D3"/>
      <c r="E3"/>
      <c r="F3" s="47"/>
      <c r="L3" s="8"/>
    </row>
    <row r="4" spans="1:12" ht="15" x14ac:dyDescent="0.2">
      <c r="A4" s="146"/>
      <c r="B4" s="178" t="s">
        <v>97</v>
      </c>
      <c r="C4"/>
      <c r="D4"/>
      <c r="E4"/>
      <c r="F4" s="47"/>
      <c r="L4" s="8"/>
    </row>
    <row r="5" spans="1:12" x14ac:dyDescent="0.2">
      <c r="B5" s="8"/>
      <c r="C5"/>
      <c r="D5"/>
      <c r="E5"/>
      <c r="F5" s="47"/>
      <c r="L5" s="8"/>
    </row>
    <row r="6" spans="1:12" ht="35.25" customHeight="1" x14ac:dyDescent="0.2">
      <c r="A6" s="48" t="s">
        <v>44</v>
      </c>
      <c r="B6" s="48" t="s">
        <v>0</v>
      </c>
      <c r="C6" s="48" t="s">
        <v>1</v>
      </c>
      <c r="D6" s="49" t="s">
        <v>2</v>
      </c>
      <c r="E6" s="48" t="s">
        <v>3</v>
      </c>
      <c r="F6" s="49" t="s">
        <v>4</v>
      </c>
    </row>
    <row r="7" spans="1:12" x14ac:dyDescent="0.2">
      <c r="A7" s="50"/>
      <c r="B7" s="50"/>
      <c r="C7" s="50"/>
      <c r="D7" s="51"/>
      <c r="E7" s="50"/>
      <c r="F7" s="51"/>
    </row>
    <row r="8" spans="1:12" x14ac:dyDescent="0.2">
      <c r="A8" s="50"/>
      <c r="B8" s="50"/>
      <c r="C8" s="50"/>
      <c r="D8" s="51"/>
      <c r="E8" s="50"/>
      <c r="F8" s="51"/>
    </row>
    <row r="9" spans="1:12" x14ac:dyDescent="0.2">
      <c r="A9" s="52" t="s">
        <v>5</v>
      </c>
      <c r="B9" s="53" t="s">
        <v>45</v>
      </c>
      <c r="C9" s="50"/>
      <c r="D9" s="54"/>
      <c r="E9" s="54"/>
      <c r="F9" s="54"/>
    </row>
    <row r="10" spans="1:12" x14ac:dyDescent="0.2">
      <c r="A10" s="55"/>
      <c r="B10" s="56"/>
      <c r="C10" s="50"/>
      <c r="D10" s="54"/>
      <c r="E10" s="54"/>
      <c r="F10" s="54"/>
    </row>
    <row r="11" spans="1:12" s="183" customFormat="1" x14ac:dyDescent="0.2">
      <c r="A11" s="179" t="s">
        <v>6</v>
      </c>
      <c r="B11" s="180" t="s">
        <v>136</v>
      </c>
      <c r="C11" s="181"/>
      <c r="D11" s="182"/>
      <c r="E11" s="182"/>
      <c r="F11" s="182"/>
    </row>
    <row r="12" spans="1:12" s="183" customFormat="1" ht="280.5" x14ac:dyDescent="0.2">
      <c r="A12" s="179"/>
      <c r="B12" s="6" t="s">
        <v>137</v>
      </c>
      <c r="C12" s="59" t="s">
        <v>33</v>
      </c>
      <c r="D12" s="60">
        <v>1</v>
      </c>
      <c r="E12" s="60"/>
      <c r="F12" s="60">
        <f>D12*E12</f>
        <v>0</v>
      </c>
    </row>
    <row r="13" spans="1:12" x14ac:dyDescent="0.2">
      <c r="A13" s="55"/>
      <c r="B13" s="58"/>
      <c r="C13" s="59"/>
      <c r="D13" s="60"/>
      <c r="E13" s="60"/>
      <c r="F13" s="60"/>
    </row>
    <row r="14" spans="1:12" x14ac:dyDescent="0.2">
      <c r="A14" s="55"/>
      <c r="B14" s="58"/>
      <c r="C14" s="61"/>
      <c r="D14" s="62"/>
      <c r="E14" s="62"/>
      <c r="F14" s="62"/>
    </row>
    <row r="15" spans="1:12" x14ac:dyDescent="0.2">
      <c r="A15" s="55"/>
      <c r="B15" s="58"/>
      <c r="C15" s="61"/>
      <c r="D15" s="62"/>
      <c r="E15" s="62"/>
      <c r="F15" s="62"/>
    </row>
    <row r="16" spans="1:12" ht="67.5" customHeight="1" x14ac:dyDescent="0.2">
      <c r="A16" s="55" t="s">
        <v>30</v>
      </c>
      <c r="B16" s="8" t="s">
        <v>46</v>
      </c>
      <c r="C16" s="61" t="s">
        <v>33</v>
      </c>
      <c r="D16" s="62">
        <v>1</v>
      </c>
      <c r="E16" s="62"/>
      <c r="F16" s="60">
        <f>D16*E16</f>
        <v>0</v>
      </c>
    </row>
    <row r="17" spans="1:6" x14ac:dyDescent="0.2">
      <c r="A17" s="55"/>
      <c r="B17" s="63"/>
      <c r="C17" s="59"/>
      <c r="D17" s="60"/>
      <c r="E17" s="60"/>
      <c r="F17" s="60"/>
    </row>
    <row r="18" spans="1:6" x14ac:dyDescent="0.2">
      <c r="A18" s="55"/>
      <c r="B18" s="58"/>
      <c r="C18" s="61"/>
      <c r="D18" s="64"/>
      <c r="E18" s="62"/>
      <c r="F18" s="62"/>
    </row>
    <row r="19" spans="1:6" ht="322.5" customHeight="1" x14ac:dyDescent="0.2">
      <c r="A19" s="55" t="s">
        <v>32</v>
      </c>
      <c r="B19" s="8" t="s">
        <v>47</v>
      </c>
      <c r="C19" s="61" t="s">
        <v>31</v>
      </c>
      <c r="D19" s="64">
        <v>3</v>
      </c>
      <c r="E19" s="62"/>
      <c r="F19" s="60">
        <f>D19*E19</f>
        <v>0</v>
      </c>
    </row>
    <row r="20" spans="1:6" x14ac:dyDescent="0.2">
      <c r="A20" s="55"/>
      <c r="B20" s="5"/>
      <c r="C20" s="61"/>
      <c r="D20" s="62"/>
      <c r="E20" s="62"/>
      <c r="F20" s="62"/>
    </row>
    <row r="21" spans="1:6" x14ac:dyDescent="0.2">
      <c r="A21" s="55"/>
      <c r="B21" s="63"/>
      <c r="C21" s="65"/>
      <c r="D21" s="66"/>
      <c r="E21" s="67"/>
      <c r="F21" s="67"/>
    </row>
    <row r="22" spans="1:6" x14ac:dyDescent="0.2">
      <c r="A22" s="55"/>
      <c r="B22" s="63"/>
      <c r="C22" s="65"/>
      <c r="D22" s="66"/>
      <c r="E22" s="67"/>
      <c r="F22" s="67"/>
    </row>
    <row r="23" spans="1:6" ht="131.25" customHeight="1" x14ac:dyDescent="0.2">
      <c r="A23" s="55" t="s">
        <v>48</v>
      </c>
      <c r="B23" s="6" t="s">
        <v>49</v>
      </c>
      <c r="C23" s="68" t="s">
        <v>41</v>
      </c>
      <c r="D23" s="66">
        <v>5</v>
      </c>
      <c r="E23" s="67"/>
      <c r="F23" s="60">
        <f>D23*E23</f>
        <v>0</v>
      </c>
    </row>
    <row r="24" spans="1:6" x14ac:dyDescent="0.2">
      <c r="A24" s="55"/>
      <c r="B24" s="6"/>
      <c r="C24" s="59"/>
      <c r="D24" s="60"/>
      <c r="E24" s="60"/>
      <c r="F24" s="60"/>
    </row>
    <row r="25" spans="1:6" ht="24.95" customHeight="1" x14ac:dyDescent="0.2">
      <c r="A25" s="69" t="s">
        <v>5</v>
      </c>
      <c r="B25" s="70" t="s">
        <v>50</v>
      </c>
      <c r="C25" s="71"/>
      <c r="D25" s="72"/>
      <c r="E25" s="72"/>
      <c r="F25" s="73">
        <f>SUM(F11:F23)</f>
        <v>0</v>
      </c>
    </row>
    <row r="26" spans="1:6" x14ac:dyDescent="0.2">
      <c r="A26" s="55"/>
      <c r="B26" s="56"/>
      <c r="C26" s="59"/>
      <c r="D26" s="60"/>
      <c r="E26" s="60"/>
      <c r="F26" s="60"/>
    </row>
    <row r="27" spans="1:6" x14ac:dyDescent="0.2">
      <c r="A27" s="55"/>
      <c r="B27" s="56"/>
      <c r="C27" s="59"/>
      <c r="D27" s="60"/>
      <c r="E27" s="60"/>
      <c r="F27" s="60"/>
    </row>
    <row r="28" spans="1:6" x14ac:dyDescent="0.2">
      <c r="A28" s="55"/>
      <c r="B28" s="56"/>
      <c r="C28" s="59"/>
      <c r="D28" s="60"/>
      <c r="E28" s="60"/>
      <c r="F28" s="60"/>
    </row>
    <row r="29" spans="1:6" x14ac:dyDescent="0.2">
      <c r="A29" s="55"/>
      <c r="B29" s="56"/>
      <c r="C29" s="59"/>
      <c r="D29" s="60"/>
      <c r="E29" s="60"/>
      <c r="F29" s="60"/>
    </row>
    <row r="30" spans="1:6" x14ac:dyDescent="0.2">
      <c r="A30" s="74" t="s">
        <v>7</v>
      </c>
      <c r="B30" s="45" t="s">
        <v>51</v>
      </c>
      <c r="C30" s="59"/>
      <c r="D30" s="60"/>
      <c r="E30" s="60"/>
      <c r="F30" s="60"/>
    </row>
    <row r="31" spans="1:6" x14ac:dyDescent="0.2">
      <c r="A31" s="55"/>
      <c r="B31" s="56"/>
      <c r="C31" s="75"/>
      <c r="D31" s="76"/>
      <c r="E31" s="76"/>
      <c r="F31" s="76"/>
    </row>
    <row r="32" spans="1:6" ht="276" customHeight="1" x14ac:dyDescent="0.2">
      <c r="A32" s="7" t="s">
        <v>8</v>
      </c>
      <c r="B32" s="9" t="s">
        <v>52</v>
      </c>
      <c r="C32" s="75" t="s">
        <v>24</v>
      </c>
      <c r="D32" s="76">
        <v>140</v>
      </c>
      <c r="E32" s="76"/>
      <c r="F32" s="60">
        <f>D32*E32</f>
        <v>0</v>
      </c>
    </row>
    <row r="33" spans="1:6" x14ac:dyDescent="0.2">
      <c r="A33" s="1"/>
      <c r="B33" s="8"/>
      <c r="C33" s="75"/>
      <c r="D33" s="76"/>
      <c r="E33" s="76"/>
      <c r="F33" s="76"/>
    </row>
    <row r="34" spans="1:6" x14ac:dyDescent="0.2">
      <c r="A34" s="1"/>
      <c r="B34" s="8"/>
      <c r="C34" s="75"/>
      <c r="D34" s="76"/>
      <c r="E34" s="76"/>
      <c r="F34" s="76"/>
    </row>
    <row r="35" spans="1:6" ht="269.25" x14ac:dyDescent="0.2">
      <c r="A35" s="1" t="s">
        <v>9</v>
      </c>
      <c r="B35" s="9" t="s">
        <v>53</v>
      </c>
      <c r="C35" s="75" t="s">
        <v>24</v>
      </c>
      <c r="D35" s="76">
        <v>125</v>
      </c>
      <c r="E35" s="76"/>
      <c r="F35" s="60">
        <f>D35*E35</f>
        <v>0</v>
      </c>
    </row>
    <row r="36" spans="1:6" x14ac:dyDescent="0.2">
      <c r="A36" s="1"/>
      <c r="B36" s="8"/>
      <c r="C36" s="59"/>
      <c r="D36" s="60"/>
      <c r="E36" s="60"/>
      <c r="F36" s="60"/>
    </row>
    <row r="37" spans="1:6" x14ac:dyDescent="0.2">
      <c r="A37" s="55"/>
      <c r="B37" s="56"/>
      <c r="C37" s="61"/>
      <c r="D37" s="62"/>
      <c r="E37" s="62"/>
      <c r="F37" s="62"/>
    </row>
    <row r="38" spans="1:6" x14ac:dyDescent="0.2">
      <c r="A38" s="55"/>
      <c r="B38" s="56"/>
      <c r="C38" s="61"/>
      <c r="D38" s="62"/>
      <c r="E38" s="62"/>
      <c r="F38" s="62"/>
    </row>
    <row r="39" spans="1:6" ht="129" x14ac:dyDescent="0.2">
      <c r="A39" s="55" t="s">
        <v>10</v>
      </c>
      <c r="B39" s="6" t="s">
        <v>54</v>
      </c>
      <c r="C39" s="61" t="s">
        <v>31</v>
      </c>
      <c r="D39" s="62">
        <v>870</v>
      </c>
      <c r="E39" s="62"/>
      <c r="F39" s="60">
        <f>D39*E39</f>
        <v>0</v>
      </c>
    </row>
    <row r="40" spans="1:6" x14ac:dyDescent="0.2">
      <c r="A40" s="55"/>
      <c r="B40" s="5"/>
      <c r="C40" s="59"/>
      <c r="D40" s="60"/>
      <c r="E40" s="60"/>
      <c r="F40" s="60"/>
    </row>
    <row r="41" spans="1:6" x14ac:dyDescent="0.2">
      <c r="A41" s="55"/>
      <c r="B41" s="56"/>
      <c r="C41" s="75"/>
      <c r="D41" s="76"/>
      <c r="E41" s="76"/>
      <c r="F41" s="76"/>
    </row>
    <row r="42" spans="1:6" ht="170.25" customHeight="1" x14ac:dyDescent="0.2">
      <c r="A42" s="55" t="s">
        <v>55</v>
      </c>
      <c r="B42" s="8" t="s">
        <v>56</v>
      </c>
      <c r="C42" s="75" t="s">
        <v>24</v>
      </c>
      <c r="D42" s="76">
        <v>6</v>
      </c>
      <c r="E42" s="76"/>
      <c r="F42" s="60">
        <f>D42*E42</f>
        <v>0</v>
      </c>
    </row>
    <row r="43" spans="1:6" x14ac:dyDescent="0.2">
      <c r="A43" s="55"/>
      <c r="B43" s="8"/>
      <c r="C43" s="75"/>
      <c r="D43" s="76"/>
      <c r="E43" s="76"/>
      <c r="F43" s="76"/>
    </row>
    <row r="44" spans="1:6" x14ac:dyDescent="0.2">
      <c r="A44" s="55"/>
      <c r="B44" s="8"/>
      <c r="C44" s="68"/>
      <c r="D44" s="77"/>
      <c r="E44" s="78"/>
      <c r="F44" s="78"/>
    </row>
    <row r="45" spans="1:6" ht="210.75" customHeight="1" x14ac:dyDescent="0.2">
      <c r="A45" s="55" t="s">
        <v>57</v>
      </c>
      <c r="B45" s="8" t="s">
        <v>58</v>
      </c>
      <c r="C45" s="68" t="s">
        <v>59</v>
      </c>
      <c r="D45" s="77">
        <v>7</v>
      </c>
      <c r="E45" s="78"/>
      <c r="F45" s="60">
        <f>D45*E45</f>
        <v>0</v>
      </c>
    </row>
    <row r="46" spans="1:6" ht="14.25" x14ac:dyDescent="0.2">
      <c r="A46" s="55"/>
      <c r="B46" s="79"/>
      <c r="C46" s="59"/>
      <c r="D46" s="60"/>
      <c r="E46" s="60"/>
      <c r="F46" s="60"/>
    </row>
    <row r="47" spans="1:6" x14ac:dyDescent="0.2">
      <c r="A47" s="55"/>
      <c r="B47" s="56"/>
      <c r="C47" s="61"/>
      <c r="D47" s="62"/>
      <c r="E47" s="62"/>
      <c r="F47" s="62"/>
    </row>
    <row r="48" spans="1:6" ht="180" x14ac:dyDescent="0.2">
      <c r="A48" s="55" t="s">
        <v>60</v>
      </c>
      <c r="B48" s="8" t="s">
        <v>61</v>
      </c>
      <c r="C48" s="61" t="s">
        <v>31</v>
      </c>
      <c r="D48" s="62">
        <v>430</v>
      </c>
      <c r="E48" s="62"/>
      <c r="F48" s="60">
        <f>D48*E48</f>
        <v>0</v>
      </c>
    </row>
    <row r="49" spans="1:6" x14ac:dyDescent="0.2">
      <c r="A49" s="55"/>
      <c r="B49" s="5"/>
      <c r="C49" s="61"/>
      <c r="D49" s="62"/>
      <c r="E49" s="62"/>
      <c r="F49" s="62"/>
    </row>
    <row r="50" spans="1:6" x14ac:dyDescent="0.2">
      <c r="A50" s="55"/>
      <c r="B50" s="5"/>
      <c r="C50" s="61"/>
      <c r="D50" s="62"/>
      <c r="E50" s="62"/>
      <c r="F50" s="62"/>
    </row>
    <row r="51" spans="1:6" ht="269.25" x14ac:dyDescent="0.2">
      <c r="A51" s="55" t="s">
        <v>62</v>
      </c>
      <c r="B51" s="58" t="s">
        <v>63</v>
      </c>
      <c r="C51" s="80" t="s">
        <v>59</v>
      </c>
      <c r="D51" s="81">
        <v>660</v>
      </c>
      <c r="E51" s="81"/>
      <c r="F51" s="60">
        <f>D51*E51</f>
        <v>0</v>
      </c>
    </row>
    <row r="52" spans="1:6" x14ac:dyDescent="0.2">
      <c r="A52" s="55"/>
      <c r="B52" s="82"/>
      <c r="C52" s="59"/>
      <c r="D52" s="60"/>
      <c r="E52" s="60"/>
      <c r="F52" s="60"/>
    </row>
    <row r="53" spans="1:6" ht="24.95" customHeight="1" x14ac:dyDescent="0.2">
      <c r="A53" s="69" t="s">
        <v>7</v>
      </c>
      <c r="B53" s="70" t="s">
        <v>64</v>
      </c>
      <c r="C53" s="71"/>
      <c r="D53" s="72"/>
      <c r="E53" s="72"/>
      <c r="F53" s="73">
        <f>SUM(F32:F51)</f>
        <v>0</v>
      </c>
    </row>
    <row r="54" spans="1:6" x14ac:dyDescent="0.2">
      <c r="A54" s="55"/>
      <c r="B54" s="56"/>
      <c r="C54" s="59"/>
      <c r="D54" s="60"/>
      <c r="E54" s="60"/>
      <c r="F54" s="60"/>
    </row>
    <row r="55" spans="1:6" x14ac:dyDescent="0.2">
      <c r="A55" s="55"/>
      <c r="B55" s="56"/>
      <c r="C55" s="59"/>
      <c r="D55" s="60"/>
      <c r="E55" s="60"/>
      <c r="F55" s="60"/>
    </row>
    <row r="56" spans="1:6" x14ac:dyDescent="0.2">
      <c r="A56" s="85" t="s">
        <v>11</v>
      </c>
      <c r="B56" s="86" t="s">
        <v>12</v>
      </c>
      <c r="C56" s="83"/>
      <c r="D56" s="84"/>
      <c r="E56" s="84"/>
      <c r="F56" s="84"/>
    </row>
    <row r="57" spans="1:6" x14ac:dyDescent="0.2">
      <c r="A57" s="87"/>
      <c r="B57" s="88"/>
      <c r="C57" s="75"/>
      <c r="D57" s="76"/>
      <c r="E57" s="76"/>
      <c r="F57" s="76"/>
    </row>
    <row r="58" spans="1:6" ht="167.25" x14ac:dyDescent="0.2">
      <c r="A58" s="89" t="s">
        <v>13</v>
      </c>
      <c r="B58" s="5" t="s">
        <v>65</v>
      </c>
      <c r="C58" s="61" t="s">
        <v>24</v>
      </c>
      <c r="D58" s="64">
        <v>5</v>
      </c>
      <c r="E58" s="62"/>
      <c r="F58" s="60">
        <f>D58*E58</f>
        <v>0</v>
      </c>
    </row>
    <row r="59" spans="1:6" x14ac:dyDescent="0.2">
      <c r="A59" s="89"/>
      <c r="B59" s="45"/>
      <c r="C59" s="61"/>
      <c r="D59" s="64"/>
      <c r="E59" s="62"/>
      <c r="F59" s="62"/>
    </row>
    <row r="60" spans="1:6" x14ac:dyDescent="0.2">
      <c r="A60" s="89"/>
      <c r="B60" s="45"/>
      <c r="C60" s="61"/>
      <c r="D60" s="62"/>
      <c r="E60" s="62"/>
      <c r="F60" s="62"/>
    </row>
    <row r="61" spans="1:6" ht="262.5" customHeight="1" x14ac:dyDescent="0.2">
      <c r="A61" s="89" t="s">
        <v>14</v>
      </c>
      <c r="B61" s="90" t="s">
        <v>66</v>
      </c>
      <c r="C61" s="61" t="s">
        <v>31</v>
      </c>
      <c r="D61" s="62">
        <v>5</v>
      </c>
      <c r="E61" s="91"/>
      <c r="F61" s="60">
        <f>D61*E61</f>
        <v>0</v>
      </c>
    </row>
    <row r="62" spans="1:6" x14ac:dyDescent="0.2">
      <c r="A62" s="89"/>
      <c r="B62" s="5"/>
      <c r="C62" s="61"/>
      <c r="D62" s="64"/>
      <c r="E62" s="62"/>
      <c r="F62" s="62"/>
    </row>
    <row r="63" spans="1:6" x14ac:dyDescent="0.2">
      <c r="A63" s="89"/>
      <c r="B63" s="45"/>
      <c r="C63" s="61"/>
      <c r="D63" s="62"/>
      <c r="E63" s="62"/>
      <c r="F63" s="62"/>
    </row>
    <row r="64" spans="1:6" ht="192.75" x14ac:dyDescent="0.2">
      <c r="A64" s="89" t="s">
        <v>15</v>
      </c>
      <c r="B64" s="5" t="s">
        <v>67</v>
      </c>
      <c r="C64" s="61" t="s">
        <v>31</v>
      </c>
      <c r="D64" s="62">
        <v>4</v>
      </c>
      <c r="E64" s="62"/>
      <c r="F64" s="60">
        <f>D64*E64</f>
        <v>0</v>
      </c>
    </row>
    <row r="65" spans="1:6" x14ac:dyDescent="0.2">
      <c r="A65" s="89"/>
      <c r="B65" s="5"/>
      <c r="C65" s="61"/>
      <c r="D65" s="62"/>
      <c r="E65" s="62"/>
      <c r="F65" s="62"/>
    </row>
    <row r="66" spans="1:6" x14ac:dyDescent="0.2">
      <c r="A66" s="89"/>
      <c r="B66" s="63"/>
      <c r="C66" s="83"/>
      <c r="D66" s="84"/>
      <c r="E66" s="84"/>
      <c r="F66" s="84"/>
    </row>
    <row r="67" spans="1:6" x14ac:dyDescent="0.2">
      <c r="A67" s="89"/>
      <c r="B67" s="63"/>
      <c r="C67" s="83"/>
      <c r="D67" s="84"/>
      <c r="E67" s="84"/>
      <c r="F67" s="84"/>
    </row>
    <row r="68" spans="1:6" ht="63.75" x14ac:dyDescent="0.2">
      <c r="A68" s="57" t="s">
        <v>16</v>
      </c>
      <c r="B68" s="58" t="s">
        <v>68</v>
      </c>
      <c r="C68" s="83" t="s">
        <v>20</v>
      </c>
      <c r="D68" s="62">
        <v>340</v>
      </c>
      <c r="E68" s="84"/>
      <c r="F68" s="60">
        <f>D68*E68</f>
        <v>0</v>
      </c>
    </row>
    <row r="69" spans="1:6" x14ac:dyDescent="0.2">
      <c r="A69" s="55"/>
      <c r="B69" s="92"/>
      <c r="C69" s="83"/>
      <c r="D69" s="84"/>
      <c r="E69" s="84"/>
      <c r="F69" s="84"/>
    </row>
    <row r="70" spans="1:6" x14ac:dyDescent="0.2">
      <c r="A70" s="55"/>
      <c r="B70" s="92"/>
      <c r="C70" s="83"/>
      <c r="D70" s="84"/>
      <c r="E70" s="84"/>
      <c r="F70" s="84"/>
    </row>
    <row r="71" spans="1:6" ht="66.75" customHeight="1" x14ac:dyDescent="0.2">
      <c r="A71" s="55" t="s">
        <v>17</v>
      </c>
      <c r="B71" s="58" t="s">
        <v>69</v>
      </c>
      <c r="C71" s="59" t="s">
        <v>20</v>
      </c>
      <c r="D71" s="62">
        <v>430</v>
      </c>
      <c r="E71" s="60"/>
      <c r="F71" s="60">
        <f>D71*E71</f>
        <v>0</v>
      </c>
    </row>
    <row r="72" spans="1:6" x14ac:dyDescent="0.2">
      <c r="A72" s="55"/>
      <c r="B72" s="58"/>
      <c r="C72" s="59"/>
      <c r="D72" s="60"/>
      <c r="E72" s="60"/>
      <c r="F72" s="60"/>
    </row>
    <row r="73" spans="1:6" ht="24.95" customHeight="1" x14ac:dyDescent="0.2">
      <c r="A73" s="69" t="s">
        <v>11</v>
      </c>
      <c r="B73" s="70" t="s">
        <v>70</v>
      </c>
      <c r="C73" s="71"/>
      <c r="D73" s="72"/>
      <c r="E73" s="72"/>
      <c r="F73" s="93">
        <f>SUM(F58:F71)</f>
        <v>0</v>
      </c>
    </row>
    <row r="74" spans="1:6" x14ac:dyDescent="0.2">
      <c r="A74" s="55"/>
      <c r="B74" s="86"/>
      <c r="C74" s="59"/>
      <c r="D74" s="60"/>
      <c r="E74" s="60"/>
      <c r="F74" s="94"/>
    </row>
    <row r="75" spans="1:6" x14ac:dyDescent="0.2">
      <c r="A75" s="55"/>
      <c r="B75" s="86"/>
      <c r="C75" s="59"/>
      <c r="D75" s="60"/>
      <c r="E75" s="60"/>
      <c r="F75" s="94"/>
    </row>
    <row r="76" spans="1:6" x14ac:dyDescent="0.2">
      <c r="A76" s="55"/>
      <c r="B76" s="86"/>
      <c r="C76" s="59"/>
      <c r="D76" s="60"/>
      <c r="E76" s="60"/>
      <c r="F76" s="94"/>
    </row>
    <row r="77" spans="1:6" x14ac:dyDescent="0.2">
      <c r="A77" s="55"/>
      <c r="B77" s="86"/>
      <c r="C77" s="59"/>
      <c r="D77" s="60"/>
      <c r="E77" s="60"/>
      <c r="F77" s="94"/>
    </row>
    <row r="78" spans="1:6" x14ac:dyDescent="0.2">
      <c r="A78" s="55"/>
      <c r="B78" s="86"/>
      <c r="C78" s="59"/>
      <c r="D78" s="60"/>
      <c r="E78" s="60"/>
      <c r="F78" s="94"/>
    </row>
    <row r="79" spans="1:6" x14ac:dyDescent="0.2">
      <c r="A79" s="85" t="s">
        <v>71</v>
      </c>
      <c r="B79" s="86" t="s">
        <v>72</v>
      </c>
      <c r="C79" s="59"/>
      <c r="D79" s="60"/>
      <c r="E79" s="60"/>
      <c r="F79" s="94"/>
    </row>
    <row r="80" spans="1:6" x14ac:dyDescent="0.2">
      <c r="A80" s="55"/>
      <c r="B80" s="86"/>
      <c r="C80" s="65"/>
      <c r="D80" s="66"/>
      <c r="E80" s="67"/>
      <c r="F80" s="67"/>
    </row>
    <row r="81" spans="1:6" ht="180" x14ac:dyDescent="0.2">
      <c r="A81" s="55" t="s">
        <v>73</v>
      </c>
      <c r="B81" s="6" t="s">
        <v>74</v>
      </c>
      <c r="C81" s="65" t="s">
        <v>75</v>
      </c>
      <c r="D81" s="66">
        <v>11</v>
      </c>
      <c r="E81" s="67"/>
      <c r="F81" s="60">
        <f>D81*E81</f>
        <v>0</v>
      </c>
    </row>
    <row r="82" spans="1:6" x14ac:dyDescent="0.2">
      <c r="A82" s="55"/>
      <c r="B82" s="6"/>
      <c r="C82" s="59"/>
      <c r="D82" s="60"/>
      <c r="E82" s="60"/>
      <c r="F82" s="60"/>
    </row>
    <row r="83" spans="1:6" ht="24.95" customHeight="1" x14ac:dyDescent="0.2">
      <c r="A83" s="69" t="s">
        <v>71</v>
      </c>
      <c r="B83" s="70" t="s">
        <v>76</v>
      </c>
      <c r="C83" s="71"/>
      <c r="D83" s="72"/>
      <c r="E83" s="72"/>
      <c r="F83" s="93">
        <f>SUM(F81:F82)</f>
        <v>0</v>
      </c>
    </row>
    <row r="84" spans="1:6" x14ac:dyDescent="0.2">
      <c r="A84" s="55"/>
      <c r="B84" s="86"/>
      <c r="C84" s="59"/>
      <c r="D84" s="60"/>
      <c r="E84" s="60"/>
      <c r="F84" s="94"/>
    </row>
    <row r="85" spans="1:6" x14ac:dyDescent="0.2">
      <c r="A85" s="55"/>
      <c r="B85" s="86"/>
      <c r="C85" s="59"/>
      <c r="D85" s="60"/>
      <c r="E85" s="60"/>
      <c r="F85" s="94"/>
    </row>
    <row r="86" spans="1:6" x14ac:dyDescent="0.2">
      <c r="A86" s="85" t="s">
        <v>77</v>
      </c>
      <c r="B86" s="86" t="s">
        <v>21</v>
      </c>
      <c r="C86" s="59"/>
      <c r="D86" s="60"/>
      <c r="E86" s="60"/>
      <c r="F86" s="94"/>
    </row>
    <row r="87" spans="1:6" x14ac:dyDescent="0.2">
      <c r="A87" s="55"/>
      <c r="B87" s="86"/>
      <c r="C87" s="68"/>
      <c r="D87" s="77"/>
      <c r="E87" s="78"/>
      <c r="F87" s="78"/>
    </row>
    <row r="88" spans="1:6" ht="136.5" customHeight="1" x14ac:dyDescent="0.2">
      <c r="A88" s="1" t="s">
        <v>78</v>
      </c>
      <c r="B88" s="6" t="s">
        <v>79</v>
      </c>
      <c r="C88" s="65" t="s">
        <v>75</v>
      </c>
      <c r="D88" s="77">
        <v>75</v>
      </c>
      <c r="E88" s="78"/>
      <c r="F88" s="60">
        <f>D88*E88</f>
        <v>0</v>
      </c>
    </row>
    <row r="89" spans="1:6" x14ac:dyDescent="0.2">
      <c r="A89" s="1"/>
      <c r="B89" s="6"/>
      <c r="C89" s="65"/>
      <c r="D89" s="77"/>
      <c r="E89" s="78"/>
      <c r="F89" s="78"/>
    </row>
    <row r="90" spans="1:6" x14ac:dyDescent="0.2">
      <c r="A90" s="1"/>
      <c r="B90" s="6"/>
      <c r="C90" s="68"/>
      <c r="D90" s="66"/>
      <c r="E90" s="67"/>
      <c r="F90" s="67"/>
    </row>
    <row r="91" spans="1:6" x14ac:dyDescent="0.2">
      <c r="A91" s="1"/>
      <c r="B91" s="6"/>
      <c r="C91" s="68"/>
      <c r="D91" s="66"/>
      <c r="E91" s="67"/>
      <c r="F91" s="67"/>
    </row>
    <row r="92" spans="1:6" ht="147" customHeight="1" x14ac:dyDescent="0.2">
      <c r="A92" s="1" t="s">
        <v>80</v>
      </c>
      <c r="B92" s="6" t="s">
        <v>81</v>
      </c>
      <c r="C92" s="65" t="s">
        <v>75</v>
      </c>
      <c r="D92" s="66">
        <v>75</v>
      </c>
      <c r="E92" s="67"/>
      <c r="F92" s="60">
        <f>D92*E92</f>
        <v>0</v>
      </c>
    </row>
    <row r="93" spans="1:6" x14ac:dyDescent="0.2">
      <c r="A93" s="1"/>
      <c r="B93" s="6"/>
    </row>
    <row r="94" spans="1:6" ht="24.95" customHeight="1" x14ac:dyDescent="0.2">
      <c r="A94" s="96" t="s">
        <v>77</v>
      </c>
      <c r="B94" s="97" t="s">
        <v>82</v>
      </c>
      <c r="C94" s="98"/>
      <c r="D94" s="99"/>
      <c r="E94" s="100"/>
      <c r="F94" s="101">
        <f>SUM(F88:F92)</f>
        <v>0</v>
      </c>
    </row>
    <row r="95" spans="1:6" x14ac:dyDescent="0.2">
      <c r="A95" s="55"/>
      <c r="B95" s="86"/>
      <c r="C95" s="50"/>
      <c r="D95" s="54"/>
      <c r="E95" s="54"/>
      <c r="F95" s="102"/>
    </row>
    <row r="96" spans="1:6" x14ac:dyDescent="0.2">
      <c r="A96" s="55"/>
      <c r="B96" s="86"/>
      <c r="C96" s="50"/>
      <c r="D96" s="54"/>
      <c r="E96" s="54"/>
      <c r="F96" s="102"/>
    </row>
    <row r="97" spans="1:6" x14ac:dyDescent="0.2">
      <c r="A97" s="55"/>
      <c r="B97" s="86"/>
      <c r="C97" s="50"/>
      <c r="D97" s="54"/>
      <c r="E97" s="54"/>
      <c r="F97" s="102"/>
    </row>
    <row r="98" spans="1:6" x14ac:dyDescent="0.2">
      <c r="A98" s="55"/>
      <c r="B98" s="86"/>
      <c r="C98" s="50"/>
      <c r="D98" s="54"/>
      <c r="E98" s="54"/>
      <c r="F98" s="102"/>
    </row>
    <row r="99" spans="1:6" ht="15.75" x14ac:dyDescent="0.2">
      <c r="A99" s="55"/>
      <c r="B99" s="103" t="s">
        <v>22</v>
      </c>
      <c r="C99" s="50"/>
      <c r="D99" s="54"/>
      <c r="E99" s="54"/>
      <c r="F99" s="102"/>
    </row>
    <row r="100" spans="1:6" x14ac:dyDescent="0.2">
      <c r="A100" s="55"/>
      <c r="B100" s="56"/>
      <c r="C100" s="50"/>
      <c r="D100" s="54"/>
      <c r="E100" s="54"/>
      <c r="F100" s="54"/>
    </row>
    <row r="101" spans="1:6" x14ac:dyDescent="0.2">
      <c r="A101" s="55"/>
      <c r="B101" s="56"/>
      <c r="C101" s="50"/>
      <c r="D101" s="54"/>
      <c r="E101" s="54"/>
      <c r="F101" s="54"/>
    </row>
    <row r="102" spans="1:6" s="107" customFormat="1" ht="20.100000000000001" customHeight="1" x14ac:dyDescent="0.2">
      <c r="A102" s="104" t="s">
        <v>5</v>
      </c>
      <c r="B102" s="86" t="s">
        <v>45</v>
      </c>
      <c r="C102" s="50" t="s">
        <v>83</v>
      </c>
      <c r="D102" s="54"/>
      <c r="E102" s="105"/>
      <c r="F102" s="106">
        <f>F25</f>
        <v>0</v>
      </c>
    </row>
    <row r="103" spans="1:6" s="107" customFormat="1" x14ac:dyDescent="0.2">
      <c r="A103" s="104"/>
      <c r="B103" s="56"/>
      <c r="C103" s="50"/>
      <c r="D103" s="54"/>
      <c r="E103" s="105"/>
      <c r="F103" s="106"/>
    </row>
    <row r="104" spans="1:6" s="107" customFormat="1" ht="20.100000000000001" customHeight="1" x14ac:dyDescent="0.2">
      <c r="A104" s="104" t="s">
        <v>7</v>
      </c>
      <c r="B104" s="86" t="s">
        <v>51</v>
      </c>
      <c r="C104" s="50" t="s">
        <v>83</v>
      </c>
      <c r="D104" s="54"/>
      <c r="E104" s="108"/>
      <c r="F104" s="109">
        <f>F53</f>
        <v>0</v>
      </c>
    </row>
    <row r="105" spans="1:6" s="107" customFormat="1" x14ac:dyDescent="0.2">
      <c r="A105" s="104"/>
      <c r="B105" s="86"/>
      <c r="C105" s="50"/>
      <c r="D105" s="54"/>
      <c r="E105" s="108"/>
      <c r="F105" s="109"/>
    </row>
    <row r="106" spans="1:6" s="107" customFormat="1" ht="20.100000000000001" customHeight="1" x14ac:dyDescent="0.2">
      <c r="A106" s="104" t="s">
        <v>11</v>
      </c>
      <c r="B106" s="86" t="s">
        <v>12</v>
      </c>
      <c r="C106" s="50" t="s">
        <v>83</v>
      </c>
      <c r="D106" s="54"/>
      <c r="E106" s="110"/>
      <c r="F106" s="106">
        <f>F73</f>
        <v>0</v>
      </c>
    </row>
    <row r="107" spans="1:6" s="107" customFormat="1" x14ac:dyDescent="0.2">
      <c r="A107" s="104"/>
      <c r="B107" s="86"/>
      <c r="C107" s="50"/>
      <c r="D107" s="54"/>
      <c r="E107" s="110"/>
      <c r="F107" s="106"/>
    </row>
    <row r="108" spans="1:6" s="107" customFormat="1" ht="20.100000000000001" customHeight="1" x14ac:dyDescent="0.2">
      <c r="A108" s="104" t="s">
        <v>71</v>
      </c>
      <c r="B108" s="86" t="s">
        <v>72</v>
      </c>
      <c r="C108" s="50" t="s">
        <v>83</v>
      </c>
      <c r="D108" s="54"/>
      <c r="E108" s="110"/>
      <c r="F108" s="106">
        <f>F83</f>
        <v>0</v>
      </c>
    </row>
    <row r="109" spans="1:6" s="107" customFormat="1" x14ac:dyDescent="0.2">
      <c r="A109" s="104"/>
      <c r="B109" s="86"/>
      <c r="C109" s="50"/>
      <c r="D109" s="54"/>
      <c r="E109" s="110"/>
      <c r="F109" s="106"/>
    </row>
    <row r="110" spans="1:6" s="107" customFormat="1" ht="20.100000000000001" customHeight="1" x14ac:dyDescent="0.2">
      <c r="A110" s="104" t="s">
        <v>77</v>
      </c>
      <c r="B110" s="86" t="s">
        <v>21</v>
      </c>
      <c r="C110" s="50" t="s">
        <v>83</v>
      </c>
      <c r="D110" s="54"/>
      <c r="E110" s="110"/>
      <c r="F110" s="106">
        <f>F94</f>
        <v>0</v>
      </c>
    </row>
    <row r="111" spans="1:6" x14ac:dyDescent="0.2">
      <c r="A111" s="55"/>
      <c r="B111" s="56"/>
      <c r="C111" s="50"/>
      <c r="D111" s="54"/>
      <c r="E111" s="105"/>
      <c r="F111" s="102"/>
    </row>
    <row r="112" spans="1:6" ht="24.95" customHeight="1" x14ac:dyDescent="0.2">
      <c r="A112" s="69" t="s">
        <v>93</v>
      </c>
      <c r="B112" s="70" t="s">
        <v>92</v>
      </c>
      <c r="C112" s="111" t="s">
        <v>83</v>
      </c>
      <c r="D112" s="73"/>
      <c r="E112" s="112"/>
      <c r="F112" s="73">
        <f>SUM(F102:F110)</f>
        <v>0</v>
      </c>
    </row>
    <row r="113" spans="1:6" ht="24.95" customHeight="1" x14ac:dyDescent="0.2">
      <c r="A113" s="113"/>
      <c r="B113" s="114"/>
      <c r="C113" s="115"/>
      <c r="D113" s="116"/>
      <c r="E113" s="117"/>
      <c r="F113" s="116"/>
    </row>
    <row r="114" spans="1:6" ht="24.75" customHeight="1" x14ac:dyDescent="0.2">
      <c r="B114" s="118" t="s">
        <v>85</v>
      </c>
      <c r="C114" s="118"/>
      <c r="D114" s="119"/>
      <c r="E114" s="119"/>
      <c r="F114" s="120"/>
    </row>
    <row r="115" spans="1:6" x14ac:dyDescent="0.2">
      <c r="A115" s="1"/>
      <c r="B115" s="4"/>
      <c r="C115" s="2"/>
      <c r="D115" s="3"/>
      <c r="F115" s="121"/>
    </row>
    <row r="116" spans="1:6" x14ac:dyDescent="0.2">
      <c r="B116" s="46"/>
    </row>
  </sheetData>
  <pageMargins left="0.98425196850393704" right="0.39370078740157483" top="0.59055118110236227" bottom="0.39370078740157483" header="0.31496062992125984" footer="0.31496062992125984"/>
  <pageSetup orientation="portrait" verticalDpi="300" r:id="rId1"/>
  <rowBreaks count="6" manualBreakCount="6">
    <brk id="17" max="16383" man="1"/>
    <brk id="28" max="16383" man="1"/>
    <brk id="37" max="16383" man="1"/>
    <brk id="54" max="16383" man="1"/>
    <brk id="84" max="1638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79050-F25E-4B94-BF3E-2D7B742E4918}">
  <dimension ref="A1:F14"/>
  <sheetViews>
    <sheetView view="pageBreakPreview" zoomScaleNormal="100" zoomScaleSheetLayoutView="100" workbookViewId="0">
      <selection activeCell="D16" sqref="D16"/>
    </sheetView>
  </sheetViews>
  <sheetFormatPr defaultRowHeight="12.75" x14ac:dyDescent="0.2"/>
  <cols>
    <col min="1" max="1" width="5.140625" style="46" customWidth="1"/>
    <col min="2" max="2" width="43.42578125" style="122" customWidth="1"/>
    <col min="3" max="3" width="6.28515625" style="46" customWidth="1"/>
    <col min="4" max="4" width="9.5703125" style="95" customWidth="1"/>
    <col min="5" max="5" width="6.140625" style="46" customWidth="1"/>
    <col min="6" max="6" width="16.85546875" style="95" customWidth="1"/>
    <col min="7" max="8" width="9.140625" style="46"/>
    <col min="9" max="9" width="10" style="46" customWidth="1"/>
    <col min="10" max="14" width="9.140625" style="46"/>
    <col min="15" max="15" width="75.42578125" style="46" customWidth="1"/>
    <col min="16" max="256" width="9.140625" style="46"/>
    <col min="257" max="257" width="5.140625" style="46" customWidth="1"/>
    <col min="258" max="258" width="43.42578125" style="46" customWidth="1"/>
    <col min="259" max="259" width="6.28515625" style="46" customWidth="1"/>
    <col min="260" max="260" width="9.5703125" style="46" customWidth="1"/>
    <col min="261" max="261" width="11.5703125" style="46" customWidth="1"/>
    <col min="262" max="262" width="13.42578125" style="46" customWidth="1"/>
    <col min="263" max="264" width="9.140625" style="46"/>
    <col min="265" max="265" width="10" style="46" customWidth="1"/>
    <col min="266" max="270" width="9.140625" style="46"/>
    <col min="271" max="271" width="75.42578125" style="46" customWidth="1"/>
    <col min="272" max="512" width="9.140625" style="46"/>
    <col min="513" max="513" width="5.140625" style="46" customWidth="1"/>
    <col min="514" max="514" width="43.42578125" style="46" customWidth="1"/>
    <col min="515" max="515" width="6.28515625" style="46" customWidth="1"/>
    <col min="516" max="516" width="9.5703125" style="46" customWidth="1"/>
    <col min="517" max="517" width="11.5703125" style="46" customWidth="1"/>
    <col min="518" max="518" width="13.42578125" style="46" customWidth="1"/>
    <col min="519" max="520" width="9.140625" style="46"/>
    <col min="521" max="521" width="10" style="46" customWidth="1"/>
    <col min="522" max="526" width="9.140625" style="46"/>
    <col min="527" max="527" width="75.42578125" style="46" customWidth="1"/>
    <col min="528" max="768" width="9.140625" style="46"/>
    <col min="769" max="769" width="5.140625" style="46" customWidth="1"/>
    <col min="770" max="770" width="43.42578125" style="46" customWidth="1"/>
    <col min="771" max="771" width="6.28515625" style="46" customWidth="1"/>
    <col min="772" max="772" width="9.5703125" style="46" customWidth="1"/>
    <col min="773" max="773" width="11.5703125" style="46" customWidth="1"/>
    <col min="774" max="774" width="13.42578125" style="46" customWidth="1"/>
    <col min="775" max="776" width="9.140625" style="46"/>
    <col min="777" max="777" width="10" style="46" customWidth="1"/>
    <col min="778" max="782" width="9.140625" style="46"/>
    <col min="783" max="783" width="75.42578125" style="46" customWidth="1"/>
    <col min="784" max="1024" width="9.140625" style="46"/>
    <col min="1025" max="1025" width="5.140625" style="46" customWidth="1"/>
    <col min="1026" max="1026" width="43.42578125" style="46" customWidth="1"/>
    <col min="1027" max="1027" width="6.28515625" style="46" customWidth="1"/>
    <col min="1028" max="1028" width="9.5703125" style="46" customWidth="1"/>
    <col min="1029" max="1029" width="11.5703125" style="46" customWidth="1"/>
    <col min="1030" max="1030" width="13.42578125" style="46" customWidth="1"/>
    <col min="1031" max="1032" width="9.140625" style="46"/>
    <col min="1033" max="1033" width="10" style="46" customWidth="1"/>
    <col min="1034" max="1038" width="9.140625" style="46"/>
    <col min="1039" max="1039" width="75.42578125" style="46" customWidth="1"/>
    <col min="1040" max="1280" width="9.140625" style="46"/>
    <col min="1281" max="1281" width="5.140625" style="46" customWidth="1"/>
    <col min="1282" max="1282" width="43.42578125" style="46" customWidth="1"/>
    <col min="1283" max="1283" width="6.28515625" style="46" customWidth="1"/>
    <col min="1284" max="1284" width="9.5703125" style="46" customWidth="1"/>
    <col min="1285" max="1285" width="11.5703125" style="46" customWidth="1"/>
    <col min="1286" max="1286" width="13.42578125" style="46" customWidth="1"/>
    <col min="1287" max="1288" width="9.140625" style="46"/>
    <col min="1289" max="1289" width="10" style="46" customWidth="1"/>
    <col min="1290" max="1294" width="9.140625" style="46"/>
    <col min="1295" max="1295" width="75.42578125" style="46" customWidth="1"/>
    <col min="1296" max="1536" width="9.140625" style="46"/>
    <col min="1537" max="1537" width="5.140625" style="46" customWidth="1"/>
    <col min="1538" max="1538" width="43.42578125" style="46" customWidth="1"/>
    <col min="1539" max="1539" width="6.28515625" style="46" customWidth="1"/>
    <col min="1540" max="1540" width="9.5703125" style="46" customWidth="1"/>
    <col min="1541" max="1541" width="11.5703125" style="46" customWidth="1"/>
    <col min="1542" max="1542" width="13.42578125" style="46" customWidth="1"/>
    <col min="1543" max="1544" width="9.140625" style="46"/>
    <col min="1545" max="1545" width="10" style="46" customWidth="1"/>
    <col min="1546" max="1550" width="9.140625" style="46"/>
    <col min="1551" max="1551" width="75.42578125" style="46" customWidth="1"/>
    <col min="1552" max="1792" width="9.140625" style="46"/>
    <col min="1793" max="1793" width="5.140625" style="46" customWidth="1"/>
    <col min="1794" max="1794" width="43.42578125" style="46" customWidth="1"/>
    <col min="1795" max="1795" width="6.28515625" style="46" customWidth="1"/>
    <col min="1796" max="1796" width="9.5703125" style="46" customWidth="1"/>
    <col min="1797" max="1797" width="11.5703125" style="46" customWidth="1"/>
    <col min="1798" max="1798" width="13.42578125" style="46" customWidth="1"/>
    <col min="1799" max="1800" width="9.140625" style="46"/>
    <col min="1801" max="1801" width="10" style="46" customWidth="1"/>
    <col min="1802" max="1806" width="9.140625" style="46"/>
    <col min="1807" max="1807" width="75.42578125" style="46" customWidth="1"/>
    <col min="1808" max="2048" width="9.140625" style="46"/>
    <col min="2049" max="2049" width="5.140625" style="46" customWidth="1"/>
    <col min="2050" max="2050" width="43.42578125" style="46" customWidth="1"/>
    <col min="2051" max="2051" width="6.28515625" style="46" customWidth="1"/>
    <col min="2052" max="2052" width="9.5703125" style="46" customWidth="1"/>
    <col min="2053" max="2053" width="11.5703125" style="46" customWidth="1"/>
    <col min="2054" max="2054" width="13.42578125" style="46" customWidth="1"/>
    <col min="2055" max="2056" width="9.140625" style="46"/>
    <col min="2057" max="2057" width="10" style="46" customWidth="1"/>
    <col min="2058" max="2062" width="9.140625" style="46"/>
    <col min="2063" max="2063" width="75.42578125" style="46" customWidth="1"/>
    <col min="2064" max="2304" width="9.140625" style="46"/>
    <col min="2305" max="2305" width="5.140625" style="46" customWidth="1"/>
    <col min="2306" max="2306" width="43.42578125" style="46" customWidth="1"/>
    <col min="2307" max="2307" width="6.28515625" style="46" customWidth="1"/>
    <col min="2308" max="2308" width="9.5703125" style="46" customWidth="1"/>
    <col min="2309" max="2309" width="11.5703125" style="46" customWidth="1"/>
    <col min="2310" max="2310" width="13.42578125" style="46" customWidth="1"/>
    <col min="2311" max="2312" width="9.140625" style="46"/>
    <col min="2313" max="2313" width="10" style="46" customWidth="1"/>
    <col min="2314" max="2318" width="9.140625" style="46"/>
    <col min="2319" max="2319" width="75.42578125" style="46" customWidth="1"/>
    <col min="2320" max="2560" width="9.140625" style="46"/>
    <col min="2561" max="2561" width="5.140625" style="46" customWidth="1"/>
    <col min="2562" max="2562" width="43.42578125" style="46" customWidth="1"/>
    <col min="2563" max="2563" width="6.28515625" style="46" customWidth="1"/>
    <col min="2564" max="2564" width="9.5703125" style="46" customWidth="1"/>
    <col min="2565" max="2565" width="11.5703125" style="46" customWidth="1"/>
    <col min="2566" max="2566" width="13.42578125" style="46" customWidth="1"/>
    <col min="2567" max="2568" width="9.140625" style="46"/>
    <col min="2569" max="2569" width="10" style="46" customWidth="1"/>
    <col min="2570" max="2574" width="9.140625" style="46"/>
    <col min="2575" max="2575" width="75.42578125" style="46" customWidth="1"/>
    <col min="2576" max="2816" width="9.140625" style="46"/>
    <col min="2817" max="2817" width="5.140625" style="46" customWidth="1"/>
    <col min="2818" max="2818" width="43.42578125" style="46" customWidth="1"/>
    <col min="2819" max="2819" width="6.28515625" style="46" customWidth="1"/>
    <col min="2820" max="2820" width="9.5703125" style="46" customWidth="1"/>
    <col min="2821" max="2821" width="11.5703125" style="46" customWidth="1"/>
    <col min="2822" max="2822" width="13.42578125" style="46" customWidth="1"/>
    <col min="2823" max="2824" width="9.140625" style="46"/>
    <col min="2825" max="2825" width="10" style="46" customWidth="1"/>
    <col min="2826" max="2830" width="9.140625" style="46"/>
    <col min="2831" max="2831" width="75.42578125" style="46" customWidth="1"/>
    <col min="2832" max="3072" width="9.140625" style="46"/>
    <col min="3073" max="3073" width="5.140625" style="46" customWidth="1"/>
    <col min="3074" max="3074" width="43.42578125" style="46" customWidth="1"/>
    <col min="3075" max="3075" width="6.28515625" style="46" customWidth="1"/>
    <col min="3076" max="3076" width="9.5703125" style="46" customWidth="1"/>
    <col min="3077" max="3077" width="11.5703125" style="46" customWidth="1"/>
    <col min="3078" max="3078" width="13.42578125" style="46" customWidth="1"/>
    <col min="3079" max="3080" width="9.140625" style="46"/>
    <col min="3081" max="3081" width="10" style="46" customWidth="1"/>
    <col min="3082" max="3086" width="9.140625" style="46"/>
    <col min="3087" max="3087" width="75.42578125" style="46" customWidth="1"/>
    <col min="3088" max="3328" width="9.140625" style="46"/>
    <col min="3329" max="3329" width="5.140625" style="46" customWidth="1"/>
    <col min="3330" max="3330" width="43.42578125" style="46" customWidth="1"/>
    <col min="3331" max="3331" width="6.28515625" style="46" customWidth="1"/>
    <col min="3332" max="3332" width="9.5703125" style="46" customWidth="1"/>
    <col min="3333" max="3333" width="11.5703125" style="46" customWidth="1"/>
    <col min="3334" max="3334" width="13.42578125" style="46" customWidth="1"/>
    <col min="3335" max="3336" width="9.140625" style="46"/>
    <col min="3337" max="3337" width="10" style="46" customWidth="1"/>
    <col min="3338" max="3342" width="9.140625" style="46"/>
    <col min="3343" max="3343" width="75.42578125" style="46" customWidth="1"/>
    <col min="3344" max="3584" width="9.140625" style="46"/>
    <col min="3585" max="3585" width="5.140625" style="46" customWidth="1"/>
    <col min="3586" max="3586" width="43.42578125" style="46" customWidth="1"/>
    <col min="3587" max="3587" width="6.28515625" style="46" customWidth="1"/>
    <col min="3588" max="3588" width="9.5703125" style="46" customWidth="1"/>
    <col min="3589" max="3589" width="11.5703125" style="46" customWidth="1"/>
    <col min="3590" max="3590" width="13.42578125" style="46" customWidth="1"/>
    <col min="3591" max="3592" width="9.140625" style="46"/>
    <col min="3593" max="3593" width="10" style="46" customWidth="1"/>
    <col min="3594" max="3598" width="9.140625" style="46"/>
    <col min="3599" max="3599" width="75.42578125" style="46" customWidth="1"/>
    <col min="3600" max="3840" width="9.140625" style="46"/>
    <col min="3841" max="3841" width="5.140625" style="46" customWidth="1"/>
    <col min="3842" max="3842" width="43.42578125" style="46" customWidth="1"/>
    <col min="3843" max="3843" width="6.28515625" style="46" customWidth="1"/>
    <col min="3844" max="3844" width="9.5703125" style="46" customWidth="1"/>
    <col min="3845" max="3845" width="11.5703125" style="46" customWidth="1"/>
    <col min="3846" max="3846" width="13.42578125" style="46" customWidth="1"/>
    <col min="3847" max="3848" width="9.140625" style="46"/>
    <col min="3849" max="3849" width="10" style="46" customWidth="1"/>
    <col min="3850" max="3854" width="9.140625" style="46"/>
    <col min="3855" max="3855" width="75.42578125" style="46" customWidth="1"/>
    <col min="3856" max="4096" width="9.140625" style="46"/>
    <col min="4097" max="4097" width="5.140625" style="46" customWidth="1"/>
    <col min="4098" max="4098" width="43.42578125" style="46" customWidth="1"/>
    <col min="4099" max="4099" width="6.28515625" style="46" customWidth="1"/>
    <col min="4100" max="4100" width="9.5703125" style="46" customWidth="1"/>
    <col min="4101" max="4101" width="11.5703125" style="46" customWidth="1"/>
    <col min="4102" max="4102" width="13.42578125" style="46" customWidth="1"/>
    <col min="4103" max="4104" width="9.140625" style="46"/>
    <col min="4105" max="4105" width="10" style="46" customWidth="1"/>
    <col min="4106" max="4110" width="9.140625" style="46"/>
    <col min="4111" max="4111" width="75.42578125" style="46" customWidth="1"/>
    <col min="4112" max="4352" width="9.140625" style="46"/>
    <col min="4353" max="4353" width="5.140625" style="46" customWidth="1"/>
    <col min="4354" max="4354" width="43.42578125" style="46" customWidth="1"/>
    <col min="4355" max="4355" width="6.28515625" style="46" customWidth="1"/>
    <col min="4356" max="4356" width="9.5703125" style="46" customWidth="1"/>
    <col min="4357" max="4357" width="11.5703125" style="46" customWidth="1"/>
    <col min="4358" max="4358" width="13.42578125" style="46" customWidth="1"/>
    <col min="4359" max="4360" width="9.140625" style="46"/>
    <col min="4361" max="4361" width="10" style="46" customWidth="1"/>
    <col min="4362" max="4366" width="9.140625" style="46"/>
    <col min="4367" max="4367" width="75.42578125" style="46" customWidth="1"/>
    <col min="4368" max="4608" width="9.140625" style="46"/>
    <col min="4609" max="4609" width="5.140625" style="46" customWidth="1"/>
    <col min="4610" max="4610" width="43.42578125" style="46" customWidth="1"/>
    <col min="4611" max="4611" width="6.28515625" style="46" customWidth="1"/>
    <col min="4612" max="4612" width="9.5703125" style="46" customWidth="1"/>
    <col min="4613" max="4613" width="11.5703125" style="46" customWidth="1"/>
    <col min="4614" max="4614" width="13.42578125" style="46" customWidth="1"/>
    <col min="4615" max="4616" width="9.140625" style="46"/>
    <col min="4617" max="4617" width="10" style="46" customWidth="1"/>
    <col min="4618" max="4622" width="9.140625" style="46"/>
    <col min="4623" max="4623" width="75.42578125" style="46" customWidth="1"/>
    <col min="4624" max="4864" width="9.140625" style="46"/>
    <col min="4865" max="4865" width="5.140625" style="46" customWidth="1"/>
    <col min="4866" max="4866" width="43.42578125" style="46" customWidth="1"/>
    <col min="4867" max="4867" width="6.28515625" style="46" customWidth="1"/>
    <col min="4868" max="4868" width="9.5703125" style="46" customWidth="1"/>
    <col min="4869" max="4869" width="11.5703125" style="46" customWidth="1"/>
    <col min="4870" max="4870" width="13.42578125" style="46" customWidth="1"/>
    <col min="4871" max="4872" width="9.140625" style="46"/>
    <col min="4873" max="4873" width="10" style="46" customWidth="1"/>
    <col min="4874" max="4878" width="9.140625" style="46"/>
    <col min="4879" max="4879" width="75.42578125" style="46" customWidth="1"/>
    <col min="4880" max="5120" width="9.140625" style="46"/>
    <col min="5121" max="5121" width="5.140625" style="46" customWidth="1"/>
    <col min="5122" max="5122" width="43.42578125" style="46" customWidth="1"/>
    <col min="5123" max="5123" width="6.28515625" style="46" customWidth="1"/>
    <col min="5124" max="5124" width="9.5703125" style="46" customWidth="1"/>
    <col min="5125" max="5125" width="11.5703125" style="46" customWidth="1"/>
    <col min="5126" max="5126" width="13.42578125" style="46" customWidth="1"/>
    <col min="5127" max="5128" width="9.140625" style="46"/>
    <col min="5129" max="5129" width="10" style="46" customWidth="1"/>
    <col min="5130" max="5134" width="9.140625" style="46"/>
    <col min="5135" max="5135" width="75.42578125" style="46" customWidth="1"/>
    <col min="5136" max="5376" width="9.140625" style="46"/>
    <col min="5377" max="5377" width="5.140625" style="46" customWidth="1"/>
    <col min="5378" max="5378" width="43.42578125" style="46" customWidth="1"/>
    <col min="5379" max="5379" width="6.28515625" style="46" customWidth="1"/>
    <col min="5380" max="5380" width="9.5703125" style="46" customWidth="1"/>
    <col min="5381" max="5381" width="11.5703125" style="46" customWidth="1"/>
    <col min="5382" max="5382" width="13.42578125" style="46" customWidth="1"/>
    <col min="5383" max="5384" width="9.140625" style="46"/>
    <col min="5385" max="5385" width="10" style="46" customWidth="1"/>
    <col min="5386" max="5390" width="9.140625" style="46"/>
    <col min="5391" max="5391" width="75.42578125" style="46" customWidth="1"/>
    <col min="5392" max="5632" width="9.140625" style="46"/>
    <col min="5633" max="5633" width="5.140625" style="46" customWidth="1"/>
    <col min="5634" max="5634" width="43.42578125" style="46" customWidth="1"/>
    <col min="5635" max="5635" width="6.28515625" style="46" customWidth="1"/>
    <col min="5636" max="5636" width="9.5703125" style="46" customWidth="1"/>
    <col min="5637" max="5637" width="11.5703125" style="46" customWidth="1"/>
    <col min="5638" max="5638" width="13.42578125" style="46" customWidth="1"/>
    <col min="5639" max="5640" width="9.140625" style="46"/>
    <col min="5641" max="5641" width="10" style="46" customWidth="1"/>
    <col min="5642" max="5646" width="9.140625" style="46"/>
    <col min="5647" max="5647" width="75.42578125" style="46" customWidth="1"/>
    <col min="5648" max="5888" width="9.140625" style="46"/>
    <col min="5889" max="5889" width="5.140625" style="46" customWidth="1"/>
    <col min="5890" max="5890" width="43.42578125" style="46" customWidth="1"/>
    <col min="5891" max="5891" width="6.28515625" style="46" customWidth="1"/>
    <col min="5892" max="5892" width="9.5703125" style="46" customWidth="1"/>
    <col min="5893" max="5893" width="11.5703125" style="46" customWidth="1"/>
    <col min="5894" max="5894" width="13.42578125" style="46" customWidth="1"/>
    <col min="5895" max="5896" width="9.140625" style="46"/>
    <col min="5897" max="5897" width="10" style="46" customWidth="1"/>
    <col min="5898" max="5902" width="9.140625" style="46"/>
    <col min="5903" max="5903" width="75.42578125" style="46" customWidth="1"/>
    <col min="5904" max="6144" width="9.140625" style="46"/>
    <col min="6145" max="6145" width="5.140625" style="46" customWidth="1"/>
    <col min="6146" max="6146" width="43.42578125" style="46" customWidth="1"/>
    <col min="6147" max="6147" width="6.28515625" style="46" customWidth="1"/>
    <col min="6148" max="6148" width="9.5703125" style="46" customWidth="1"/>
    <col min="6149" max="6149" width="11.5703125" style="46" customWidth="1"/>
    <col min="6150" max="6150" width="13.42578125" style="46" customWidth="1"/>
    <col min="6151" max="6152" width="9.140625" style="46"/>
    <col min="6153" max="6153" width="10" style="46" customWidth="1"/>
    <col min="6154" max="6158" width="9.140625" style="46"/>
    <col min="6159" max="6159" width="75.42578125" style="46" customWidth="1"/>
    <col min="6160" max="6400" width="9.140625" style="46"/>
    <col min="6401" max="6401" width="5.140625" style="46" customWidth="1"/>
    <col min="6402" max="6402" width="43.42578125" style="46" customWidth="1"/>
    <col min="6403" max="6403" width="6.28515625" style="46" customWidth="1"/>
    <col min="6404" max="6404" width="9.5703125" style="46" customWidth="1"/>
    <col min="6405" max="6405" width="11.5703125" style="46" customWidth="1"/>
    <col min="6406" max="6406" width="13.42578125" style="46" customWidth="1"/>
    <col min="6407" max="6408" width="9.140625" style="46"/>
    <col min="6409" max="6409" width="10" style="46" customWidth="1"/>
    <col min="6410" max="6414" width="9.140625" style="46"/>
    <col min="6415" max="6415" width="75.42578125" style="46" customWidth="1"/>
    <col min="6416" max="6656" width="9.140625" style="46"/>
    <col min="6657" max="6657" width="5.140625" style="46" customWidth="1"/>
    <col min="6658" max="6658" width="43.42578125" style="46" customWidth="1"/>
    <col min="6659" max="6659" width="6.28515625" style="46" customWidth="1"/>
    <col min="6660" max="6660" width="9.5703125" style="46" customWidth="1"/>
    <col min="6661" max="6661" width="11.5703125" style="46" customWidth="1"/>
    <col min="6662" max="6662" width="13.42578125" style="46" customWidth="1"/>
    <col min="6663" max="6664" width="9.140625" style="46"/>
    <col min="6665" max="6665" width="10" style="46" customWidth="1"/>
    <col min="6666" max="6670" width="9.140625" style="46"/>
    <col min="6671" max="6671" width="75.42578125" style="46" customWidth="1"/>
    <col min="6672" max="6912" width="9.140625" style="46"/>
    <col min="6913" max="6913" width="5.140625" style="46" customWidth="1"/>
    <col min="6914" max="6914" width="43.42578125" style="46" customWidth="1"/>
    <col min="6915" max="6915" width="6.28515625" style="46" customWidth="1"/>
    <col min="6916" max="6916" width="9.5703125" style="46" customWidth="1"/>
    <col min="6917" max="6917" width="11.5703125" style="46" customWidth="1"/>
    <col min="6918" max="6918" width="13.42578125" style="46" customWidth="1"/>
    <col min="6919" max="6920" width="9.140625" style="46"/>
    <col min="6921" max="6921" width="10" style="46" customWidth="1"/>
    <col min="6922" max="6926" width="9.140625" style="46"/>
    <col min="6927" max="6927" width="75.42578125" style="46" customWidth="1"/>
    <col min="6928" max="7168" width="9.140625" style="46"/>
    <col min="7169" max="7169" width="5.140625" style="46" customWidth="1"/>
    <col min="7170" max="7170" width="43.42578125" style="46" customWidth="1"/>
    <col min="7171" max="7171" width="6.28515625" style="46" customWidth="1"/>
    <col min="7172" max="7172" width="9.5703125" style="46" customWidth="1"/>
    <col min="7173" max="7173" width="11.5703125" style="46" customWidth="1"/>
    <col min="7174" max="7174" width="13.42578125" style="46" customWidth="1"/>
    <col min="7175" max="7176" width="9.140625" style="46"/>
    <col min="7177" max="7177" width="10" style="46" customWidth="1"/>
    <col min="7178" max="7182" width="9.140625" style="46"/>
    <col min="7183" max="7183" width="75.42578125" style="46" customWidth="1"/>
    <col min="7184" max="7424" width="9.140625" style="46"/>
    <col min="7425" max="7425" width="5.140625" style="46" customWidth="1"/>
    <col min="7426" max="7426" width="43.42578125" style="46" customWidth="1"/>
    <col min="7427" max="7427" width="6.28515625" style="46" customWidth="1"/>
    <col min="7428" max="7428" width="9.5703125" style="46" customWidth="1"/>
    <col min="7429" max="7429" width="11.5703125" style="46" customWidth="1"/>
    <col min="7430" max="7430" width="13.42578125" style="46" customWidth="1"/>
    <col min="7431" max="7432" width="9.140625" style="46"/>
    <col min="7433" max="7433" width="10" style="46" customWidth="1"/>
    <col min="7434" max="7438" width="9.140625" style="46"/>
    <col min="7439" max="7439" width="75.42578125" style="46" customWidth="1"/>
    <col min="7440" max="7680" width="9.140625" style="46"/>
    <col min="7681" max="7681" width="5.140625" style="46" customWidth="1"/>
    <col min="7682" max="7682" width="43.42578125" style="46" customWidth="1"/>
    <col min="7683" max="7683" width="6.28515625" style="46" customWidth="1"/>
    <col min="7684" max="7684" width="9.5703125" style="46" customWidth="1"/>
    <col min="7685" max="7685" width="11.5703125" style="46" customWidth="1"/>
    <col min="7686" max="7686" width="13.42578125" style="46" customWidth="1"/>
    <col min="7687" max="7688" width="9.140625" style="46"/>
    <col min="7689" max="7689" width="10" style="46" customWidth="1"/>
    <col min="7690" max="7694" width="9.140625" style="46"/>
    <col min="7695" max="7695" width="75.42578125" style="46" customWidth="1"/>
    <col min="7696" max="7936" width="9.140625" style="46"/>
    <col min="7937" max="7937" width="5.140625" style="46" customWidth="1"/>
    <col min="7938" max="7938" width="43.42578125" style="46" customWidth="1"/>
    <col min="7939" max="7939" width="6.28515625" style="46" customWidth="1"/>
    <col min="7940" max="7940" width="9.5703125" style="46" customWidth="1"/>
    <col min="7941" max="7941" width="11.5703125" style="46" customWidth="1"/>
    <col min="7942" max="7942" width="13.42578125" style="46" customWidth="1"/>
    <col min="7943" max="7944" width="9.140625" style="46"/>
    <col min="7945" max="7945" width="10" style="46" customWidth="1"/>
    <col min="7946" max="7950" width="9.140625" style="46"/>
    <col min="7951" max="7951" width="75.42578125" style="46" customWidth="1"/>
    <col min="7952" max="8192" width="9.140625" style="46"/>
    <col min="8193" max="8193" width="5.140625" style="46" customWidth="1"/>
    <col min="8194" max="8194" width="43.42578125" style="46" customWidth="1"/>
    <col min="8195" max="8195" width="6.28515625" style="46" customWidth="1"/>
    <col min="8196" max="8196" width="9.5703125" style="46" customWidth="1"/>
    <col min="8197" max="8197" width="11.5703125" style="46" customWidth="1"/>
    <col min="8198" max="8198" width="13.42578125" style="46" customWidth="1"/>
    <col min="8199" max="8200" width="9.140625" style="46"/>
    <col min="8201" max="8201" width="10" style="46" customWidth="1"/>
    <col min="8202" max="8206" width="9.140625" style="46"/>
    <col min="8207" max="8207" width="75.42578125" style="46" customWidth="1"/>
    <col min="8208" max="8448" width="9.140625" style="46"/>
    <col min="8449" max="8449" width="5.140625" style="46" customWidth="1"/>
    <col min="8450" max="8450" width="43.42578125" style="46" customWidth="1"/>
    <col min="8451" max="8451" width="6.28515625" style="46" customWidth="1"/>
    <col min="8452" max="8452" width="9.5703125" style="46" customWidth="1"/>
    <col min="8453" max="8453" width="11.5703125" style="46" customWidth="1"/>
    <col min="8454" max="8454" width="13.42578125" style="46" customWidth="1"/>
    <col min="8455" max="8456" width="9.140625" style="46"/>
    <col min="8457" max="8457" width="10" style="46" customWidth="1"/>
    <col min="8458" max="8462" width="9.140625" style="46"/>
    <col min="8463" max="8463" width="75.42578125" style="46" customWidth="1"/>
    <col min="8464" max="8704" width="9.140625" style="46"/>
    <col min="8705" max="8705" width="5.140625" style="46" customWidth="1"/>
    <col min="8706" max="8706" width="43.42578125" style="46" customWidth="1"/>
    <col min="8707" max="8707" width="6.28515625" style="46" customWidth="1"/>
    <col min="8708" max="8708" width="9.5703125" style="46" customWidth="1"/>
    <col min="8709" max="8709" width="11.5703125" style="46" customWidth="1"/>
    <col min="8710" max="8710" width="13.42578125" style="46" customWidth="1"/>
    <col min="8711" max="8712" width="9.140625" style="46"/>
    <col min="8713" max="8713" width="10" style="46" customWidth="1"/>
    <col min="8714" max="8718" width="9.140625" style="46"/>
    <col min="8719" max="8719" width="75.42578125" style="46" customWidth="1"/>
    <col min="8720" max="8960" width="9.140625" style="46"/>
    <col min="8961" max="8961" width="5.140625" style="46" customWidth="1"/>
    <col min="8962" max="8962" width="43.42578125" style="46" customWidth="1"/>
    <col min="8963" max="8963" width="6.28515625" style="46" customWidth="1"/>
    <col min="8964" max="8964" width="9.5703125" style="46" customWidth="1"/>
    <col min="8965" max="8965" width="11.5703125" style="46" customWidth="1"/>
    <col min="8966" max="8966" width="13.42578125" style="46" customWidth="1"/>
    <col min="8967" max="8968" width="9.140625" style="46"/>
    <col min="8969" max="8969" width="10" style="46" customWidth="1"/>
    <col min="8970" max="8974" width="9.140625" style="46"/>
    <col min="8975" max="8975" width="75.42578125" style="46" customWidth="1"/>
    <col min="8976" max="9216" width="9.140625" style="46"/>
    <col min="9217" max="9217" width="5.140625" style="46" customWidth="1"/>
    <col min="9218" max="9218" width="43.42578125" style="46" customWidth="1"/>
    <col min="9219" max="9219" width="6.28515625" style="46" customWidth="1"/>
    <col min="9220" max="9220" width="9.5703125" style="46" customWidth="1"/>
    <col min="9221" max="9221" width="11.5703125" style="46" customWidth="1"/>
    <col min="9222" max="9222" width="13.42578125" style="46" customWidth="1"/>
    <col min="9223" max="9224" width="9.140625" style="46"/>
    <col min="9225" max="9225" width="10" style="46" customWidth="1"/>
    <col min="9226" max="9230" width="9.140625" style="46"/>
    <col min="9231" max="9231" width="75.42578125" style="46" customWidth="1"/>
    <col min="9232" max="9472" width="9.140625" style="46"/>
    <col min="9473" max="9473" width="5.140625" style="46" customWidth="1"/>
    <col min="9474" max="9474" width="43.42578125" style="46" customWidth="1"/>
    <col min="9475" max="9475" width="6.28515625" style="46" customWidth="1"/>
    <col min="9476" max="9476" width="9.5703125" style="46" customWidth="1"/>
    <col min="9477" max="9477" width="11.5703125" style="46" customWidth="1"/>
    <col min="9478" max="9478" width="13.42578125" style="46" customWidth="1"/>
    <col min="9479" max="9480" width="9.140625" style="46"/>
    <col min="9481" max="9481" width="10" style="46" customWidth="1"/>
    <col min="9482" max="9486" width="9.140625" style="46"/>
    <col min="9487" max="9487" width="75.42578125" style="46" customWidth="1"/>
    <col min="9488" max="9728" width="9.140625" style="46"/>
    <col min="9729" max="9729" width="5.140625" style="46" customWidth="1"/>
    <col min="9730" max="9730" width="43.42578125" style="46" customWidth="1"/>
    <col min="9731" max="9731" width="6.28515625" style="46" customWidth="1"/>
    <col min="9732" max="9732" width="9.5703125" style="46" customWidth="1"/>
    <col min="9733" max="9733" width="11.5703125" style="46" customWidth="1"/>
    <col min="9734" max="9734" width="13.42578125" style="46" customWidth="1"/>
    <col min="9735" max="9736" width="9.140625" style="46"/>
    <col min="9737" max="9737" width="10" style="46" customWidth="1"/>
    <col min="9738" max="9742" width="9.140625" style="46"/>
    <col min="9743" max="9743" width="75.42578125" style="46" customWidth="1"/>
    <col min="9744" max="9984" width="9.140625" style="46"/>
    <col min="9985" max="9985" width="5.140625" style="46" customWidth="1"/>
    <col min="9986" max="9986" width="43.42578125" style="46" customWidth="1"/>
    <col min="9987" max="9987" width="6.28515625" style="46" customWidth="1"/>
    <col min="9988" max="9988" width="9.5703125" style="46" customWidth="1"/>
    <col min="9989" max="9989" width="11.5703125" style="46" customWidth="1"/>
    <col min="9990" max="9990" width="13.42578125" style="46" customWidth="1"/>
    <col min="9991" max="9992" width="9.140625" style="46"/>
    <col min="9993" max="9993" width="10" style="46" customWidth="1"/>
    <col min="9994" max="9998" width="9.140625" style="46"/>
    <col min="9999" max="9999" width="75.42578125" style="46" customWidth="1"/>
    <col min="10000" max="10240" width="9.140625" style="46"/>
    <col min="10241" max="10241" width="5.140625" style="46" customWidth="1"/>
    <col min="10242" max="10242" width="43.42578125" style="46" customWidth="1"/>
    <col min="10243" max="10243" width="6.28515625" style="46" customWidth="1"/>
    <col min="10244" max="10244" width="9.5703125" style="46" customWidth="1"/>
    <col min="10245" max="10245" width="11.5703125" style="46" customWidth="1"/>
    <col min="10246" max="10246" width="13.42578125" style="46" customWidth="1"/>
    <col min="10247" max="10248" width="9.140625" style="46"/>
    <col min="10249" max="10249" width="10" style="46" customWidth="1"/>
    <col min="10250" max="10254" width="9.140625" style="46"/>
    <col min="10255" max="10255" width="75.42578125" style="46" customWidth="1"/>
    <col min="10256" max="10496" width="9.140625" style="46"/>
    <col min="10497" max="10497" width="5.140625" style="46" customWidth="1"/>
    <col min="10498" max="10498" width="43.42578125" style="46" customWidth="1"/>
    <col min="10499" max="10499" width="6.28515625" style="46" customWidth="1"/>
    <col min="10500" max="10500" width="9.5703125" style="46" customWidth="1"/>
    <col min="10501" max="10501" width="11.5703125" style="46" customWidth="1"/>
    <col min="10502" max="10502" width="13.42578125" style="46" customWidth="1"/>
    <col min="10503" max="10504" width="9.140625" style="46"/>
    <col min="10505" max="10505" width="10" style="46" customWidth="1"/>
    <col min="10506" max="10510" width="9.140625" style="46"/>
    <col min="10511" max="10511" width="75.42578125" style="46" customWidth="1"/>
    <col min="10512" max="10752" width="9.140625" style="46"/>
    <col min="10753" max="10753" width="5.140625" style="46" customWidth="1"/>
    <col min="10754" max="10754" width="43.42578125" style="46" customWidth="1"/>
    <col min="10755" max="10755" width="6.28515625" style="46" customWidth="1"/>
    <col min="10756" max="10756" width="9.5703125" style="46" customWidth="1"/>
    <col min="10757" max="10757" width="11.5703125" style="46" customWidth="1"/>
    <col min="10758" max="10758" width="13.42578125" style="46" customWidth="1"/>
    <col min="10759" max="10760" width="9.140625" style="46"/>
    <col min="10761" max="10761" width="10" style="46" customWidth="1"/>
    <col min="10762" max="10766" width="9.140625" style="46"/>
    <col min="10767" max="10767" width="75.42578125" style="46" customWidth="1"/>
    <col min="10768" max="11008" width="9.140625" style="46"/>
    <col min="11009" max="11009" width="5.140625" style="46" customWidth="1"/>
    <col min="11010" max="11010" width="43.42578125" style="46" customWidth="1"/>
    <col min="11011" max="11011" width="6.28515625" style="46" customWidth="1"/>
    <col min="11012" max="11012" width="9.5703125" style="46" customWidth="1"/>
    <col min="11013" max="11013" width="11.5703125" style="46" customWidth="1"/>
    <col min="11014" max="11014" width="13.42578125" style="46" customWidth="1"/>
    <col min="11015" max="11016" width="9.140625" style="46"/>
    <col min="11017" max="11017" width="10" style="46" customWidth="1"/>
    <col min="11018" max="11022" width="9.140625" style="46"/>
    <col min="11023" max="11023" width="75.42578125" style="46" customWidth="1"/>
    <col min="11024" max="11264" width="9.140625" style="46"/>
    <col min="11265" max="11265" width="5.140625" style="46" customWidth="1"/>
    <col min="11266" max="11266" width="43.42578125" style="46" customWidth="1"/>
    <col min="11267" max="11267" width="6.28515625" style="46" customWidth="1"/>
    <col min="11268" max="11268" width="9.5703125" style="46" customWidth="1"/>
    <col min="11269" max="11269" width="11.5703125" style="46" customWidth="1"/>
    <col min="11270" max="11270" width="13.42578125" style="46" customWidth="1"/>
    <col min="11271" max="11272" width="9.140625" style="46"/>
    <col min="11273" max="11273" width="10" style="46" customWidth="1"/>
    <col min="11274" max="11278" width="9.140625" style="46"/>
    <col min="11279" max="11279" width="75.42578125" style="46" customWidth="1"/>
    <col min="11280" max="11520" width="9.140625" style="46"/>
    <col min="11521" max="11521" width="5.140625" style="46" customWidth="1"/>
    <col min="11522" max="11522" width="43.42578125" style="46" customWidth="1"/>
    <col min="11523" max="11523" width="6.28515625" style="46" customWidth="1"/>
    <col min="11524" max="11524" width="9.5703125" style="46" customWidth="1"/>
    <col min="11525" max="11525" width="11.5703125" style="46" customWidth="1"/>
    <col min="11526" max="11526" width="13.42578125" style="46" customWidth="1"/>
    <col min="11527" max="11528" width="9.140625" style="46"/>
    <col min="11529" max="11529" width="10" style="46" customWidth="1"/>
    <col min="11530" max="11534" width="9.140625" style="46"/>
    <col min="11535" max="11535" width="75.42578125" style="46" customWidth="1"/>
    <col min="11536" max="11776" width="9.140625" style="46"/>
    <col min="11777" max="11777" width="5.140625" style="46" customWidth="1"/>
    <col min="11778" max="11778" width="43.42578125" style="46" customWidth="1"/>
    <col min="11779" max="11779" width="6.28515625" style="46" customWidth="1"/>
    <col min="11780" max="11780" width="9.5703125" style="46" customWidth="1"/>
    <col min="11781" max="11781" width="11.5703125" style="46" customWidth="1"/>
    <col min="11782" max="11782" width="13.42578125" style="46" customWidth="1"/>
    <col min="11783" max="11784" width="9.140625" style="46"/>
    <col min="11785" max="11785" width="10" style="46" customWidth="1"/>
    <col min="11786" max="11790" width="9.140625" style="46"/>
    <col min="11791" max="11791" width="75.42578125" style="46" customWidth="1"/>
    <col min="11792" max="12032" width="9.140625" style="46"/>
    <col min="12033" max="12033" width="5.140625" style="46" customWidth="1"/>
    <col min="12034" max="12034" width="43.42578125" style="46" customWidth="1"/>
    <col min="12035" max="12035" width="6.28515625" style="46" customWidth="1"/>
    <col min="12036" max="12036" width="9.5703125" style="46" customWidth="1"/>
    <col min="12037" max="12037" width="11.5703125" style="46" customWidth="1"/>
    <col min="12038" max="12038" width="13.42578125" style="46" customWidth="1"/>
    <col min="12039" max="12040" width="9.140625" style="46"/>
    <col min="12041" max="12041" width="10" style="46" customWidth="1"/>
    <col min="12042" max="12046" width="9.140625" style="46"/>
    <col min="12047" max="12047" width="75.42578125" style="46" customWidth="1"/>
    <col min="12048" max="12288" width="9.140625" style="46"/>
    <col min="12289" max="12289" width="5.140625" style="46" customWidth="1"/>
    <col min="12290" max="12290" width="43.42578125" style="46" customWidth="1"/>
    <col min="12291" max="12291" width="6.28515625" style="46" customWidth="1"/>
    <col min="12292" max="12292" width="9.5703125" style="46" customWidth="1"/>
    <col min="12293" max="12293" width="11.5703125" style="46" customWidth="1"/>
    <col min="12294" max="12294" width="13.42578125" style="46" customWidth="1"/>
    <col min="12295" max="12296" width="9.140625" style="46"/>
    <col min="12297" max="12297" width="10" style="46" customWidth="1"/>
    <col min="12298" max="12302" width="9.140625" style="46"/>
    <col min="12303" max="12303" width="75.42578125" style="46" customWidth="1"/>
    <col min="12304" max="12544" width="9.140625" style="46"/>
    <col min="12545" max="12545" width="5.140625" style="46" customWidth="1"/>
    <col min="12546" max="12546" width="43.42578125" style="46" customWidth="1"/>
    <col min="12547" max="12547" width="6.28515625" style="46" customWidth="1"/>
    <col min="12548" max="12548" width="9.5703125" style="46" customWidth="1"/>
    <col min="12549" max="12549" width="11.5703125" style="46" customWidth="1"/>
    <col min="12550" max="12550" width="13.42578125" style="46" customWidth="1"/>
    <col min="12551" max="12552" width="9.140625" style="46"/>
    <col min="12553" max="12553" width="10" style="46" customWidth="1"/>
    <col min="12554" max="12558" width="9.140625" style="46"/>
    <col min="12559" max="12559" width="75.42578125" style="46" customWidth="1"/>
    <col min="12560" max="12800" width="9.140625" style="46"/>
    <col min="12801" max="12801" width="5.140625" style="46" customWidth="1"/>
    <col min="12802" max="12802" width="43.42578125" style="46" customWidth="1"/>
    <col min="12803" max="12803" width="6.28515625" style="46" customWidth="1"/>
    <col min="12804" max="12804" width="9.5703125" style="46" customWidth="1"/>
    <col min="12805" max="12805" width="11.5703125" style="46" customWidth="1"/>
    <col min="12806" max="12806" width="13.42578125" style="46" customWidth="1"/>
    <col min="12807" max="12808" width="9.140625" style="46"/>
    <col min="12809" max="12809" width="10" style="46" customWidth="1"/>
    <col min="12810" max="12814" width="9.140625" style="46"/>
    <col min="12815" max="12815" width="75.42578125" style="46" customWidth="1"/>
    <col min="12816" max="13056" width="9.140625" style="46"/>
    <col min="13057" max="13057" width="5.140625" style="46" customWidth="1"/>
    <col min="13058" max="13058" width="43.42578125" style="46" customWidth="1"/>
    <col min="13059" max="13059" width="6.28515625" style="46" customWidth="1"/>
    <col min="13060" max="13060" width="9.5703125" style="46" customWidth="1"/>
    <col min="13061" max="13061" width="11.5703125" style="46" customWidth="1"/>
    <col min="13062" max="13062" width="13.42578125" style="46" customWidth="1"/>
    <col min="13063" max="13064" width="9.140625" style="46"/>
    <col min="13065" max="13065" width="10" style="46" customWidth="1"/>
    <col min="13066" max="13070" width="9.140625" style="46"/>
    <col min="13071" max="13071" width="75.42578125" style="46" customWidth="1"/>
    <col min="13072" max="13312" width="9.140625" style="46"/>
    <col min="13313" max="13313" width="5.140625" style="46" customWidth="1"/>
    <col min="13314" max="13314" width="43.42578125" style="46" customWidth="1"/>
    <col min="13315" max="13315" width="6.28515625" style="46" customWidth="1"/>
    <col min="13316" max="13316" width="9.5703125" style="46" customWidth="1"/>
    <col min="13317" max="13317" width="11.5703125" style="46" customWidth="1"/>
    <col min="13318" max="13318" width="13.42578125" style="46" customWidth="1"/>
    <col min="13319" max="13320" width="9.140625" style="46"/>
    <col min="13321" max="13321" width="10" style="46" customWidth="1"/>
    <col min="13322" max="13326" width="9.140625" style="46"/>
    <col min="13327" max="13327" width="75.42578125" style="46" customWidth="1"/>
    <col min="13328" max="13568" width="9.140625" style="46"/>
    <col min="13569" max="13569" width="5.140625" style="46" customWidth="1"/>
    <col min="13570" max="13570" width="43.42578125" style="46" customWidth="1"/>
    <col min="13571" max="13571" width="6.28515625" style="46" customWidth="1"/>
    <col min="13572" max="13572" width="9.5703125" style="46" customWidth="1"/>
    <col min="13573" max="13573" width="11.5703125" style="46" customWidth="1"/>
    <col min="13574" max="13574" width="13.42578125" style="46" customWidth="1"/>
    <col min="13575" max="13576" width="9.140625" style="46"/>
    <col min="13577" max="13577" width="10" style="46" customWidth="1"/>
    <col min="13578" max="13582" width="9.140625" style="46"/>
    <col min="13583" max="13583" width="75.42578125" style="46" customWidth="1"/>
    <col min="13584" max="13824" width="9.140625" style="46"/>
    <col min="13825" max="13825" width="5.140625" style="46" customWidth="1"/>
    <col min="13826" max="13826" width="43.42578125" style="46" customWidth="1"/>
    <col min="13827" max="13827" width="6.28515625" style="46" customWidth="1"/>
    <col min="13828" max="13828" width="9.5703125" style="46" customWidth="1"/>
    <col min="13829" max="13829" width="11.5703125" style="46" customWidth="1"/>
    <col min="13830" max="13830" width="13.42578125" style="46" customWidth="1"/>
    <col min="13831" max="13832" width="9.140625" style="46"/>
    <col min="13833" max="13833" width="10" style="46" customWidth="1"/>
    <col min="13834" max="13838" width="9.140625" style="46"/>
    <col min="13839" max="13839" width="75.42578125" style="46" customWidth="1"/>
    <col min="13840" max="14080" width="9.140625" style="46"/>
    <col min="14081" max="14081" width="5.140625" style="46" customWidth="1"/>
    <col min="14082" max="14082" width="43.42578125" style="46" customWidth="1"/>
    <col min="14083" max="14083" width="6.28515625" style="46" customWidth="1"/>
    <col min="14084" max="14084" width="9.5703125" style="46" customWidth="1"/>
    <col min="14085" max="14085" width="11.5703125" style="46" customWidth="1"/>
    <col min="14086" max="14086" width="13.42578125" style="46" customWidth="1"/>
    <col min="14087" max="14088" width="9.140625" style="46"/>
    <col min="14089" max="14089" width="10" style="46" customWidth="1"/>
    <col min="14090" max="14094" width="9.140625" style="46"/>
    <col min="14095" max="14095" width="75.42578125" style="46" customWidth="1"/>
    <col min="14096" max="14336" width="9.140625" style="46"/>
    <col min="14337" max="14337" width="5.140625" style="46" customWidth="1"/>
    <col min="14338" max="14338" width="43.42578125" style="46" customWidth="1"/>
    <col min="14339" max="14339" width="6.28515625" style="46" customWidth="1"/>
    <col min="14340" max="14340" width="9.5703125" style="46" customWidth="1"/>
    <col min="14341" max="14341" width="11.5703125" style="46" customWidth="1"/>
    <col min="14342" max="14342" width="13.42578125" style="46" customWidth="1"/>
    <col min="14343" max="14344" width="9.140625" style="46"/>
    <col min="14345" max="14345" width="10" style="46" customWidth="1"/>
    <col min="14346" max="14350" width="9.140625" style="46"/>
    <col min="14351" max="14351" width="75.42578125" style="46" customWidth="1"/>
    <col min="14352" max="14592" width="9.140625" style="46"/>
    <col min="14593" max="14593" width="5.140625" style="46" customWidth="1"/>
    <col min="14594" max="14594" width="43.42578125" style="46" customWidth="1"/>
    <col min="14595" max="14595" width="6.28515625" style="46" customWidth="1"/>
    <col min="14596" max="14596" width="9.5703125" style="46" customWidth="1"/>
    <col min="14597" max="14597" width="11.5703125" style="46" customWidth="1"/>
    <col min="14598" max="14598" width="13.42578125" style="46" customWidth="1"/>
    <col min="14599" max="14600" width="9.140625" style="46"/>
    <col min="14601" max="14601" width="10" style="46" customWidth="1"/>
    <col min="14602" max="14606" width="9.140625" style="46"/>
    <col min="14607" max="14607" width="75.42578125" style="46" customWidth="1"/>
    <col min="14608" max="14848" width="9.140625" style="46"/>
    <col min="14849" max="14849" width="5.140625" style="46" customWidth="1"/>
    <col min="14850" max="14850" width="43.42578125" style="46" customWidth="1"/>
    <col min="14851" max="14851" width="6.28515625" style="46" customWidth="1"/>
    <col min="14852" max="14852" width="9.5703125" style="46" customWidth="1"/>
    <col min="14853" max="14853" width="11.5703125" style="46" customWidth="1"/>
    <col min="14854" max="14854" width="13.42578125" style="46" customWidth="1"/>
    <col min="14855" max="14856" width="9.140625" style="46"/>
    <col min="14857" max="14857" width="10" style="46" customWidth="1"/>
    <col min="14858" max="14862" width="9.140625" style="46"/>
    <col min="14863" max="14863" width="75.42578125" style="46" customWidth="1"/>
    <col min="14864" max="15104" width="9.140625" style="46"/>
    <col min="15105" max="15105" width="5.140625" style="46" customWidth="1"/>
    <col min="15106" max="15106" width="43.42578125" style="46" customWidth="1"/>
    <col min="15107" max="15107" width="6.28515625" style="46" customWidth="1"/>
    <col min="15108" max="15108" width="9.5703125" style="46" customWidth="1"/>
    <col min="15109" max="15109" width="11.5703125" style="46" customWidth="1"/>
    <col min="15110" max="15110" width="13.42578125" style="46" customWidth="1"/>
    <col min="15111" max="15112" width="9.140625" style="46"/>
    <col min="15113" max="15113" width="10" style="46" customWidth="1"/>
    <col min="15114" max="15118" width="9.140625" style="46"/>
    <col min="15119" max="15119" width="75.42578125" style="46" customWidth="1"/>
    <col min="15120" max="15360" width="9.140625" style="46"/>
    <col min="15361" max="15361" width="5.140625" style="46" customWidth="1"/>
    <col min="15362" max="15362" width="43.42578125" style="46" customWidth="1"/>
    <col min="15363" max="15363" width="6.28515625" style="46" customWidth="1"/>
    <col min="15364" max="15364" width="9.5703125" style="46" customWidth="1"/>
    <col min="15365" max="15365" width="11.5703125" style="46" customWidth="1"/>
    <col min="15366" max="15366" width="13.42578125" style="46" customWidth="1"/>
    <col min="15367" max="15368" width="9.140625" style="46"/>
    <col min="15369" max="15369" width="10" style="46" customWidth="1"/>
    <col min="15370" max="15374" width="9.140625" style="46"/>
    <col min="15375" max="15375" width="75.42578125" style="46" customWidth="1"/>
    <col min="15376" max="15616" width="9.140625" style="46"/>
    <col min="15617" max="15617" width="5.140625" style="46" customWidth="1"/>
    <col min="15618" max="15618" width="43.42578125" style="46" customWidth="1"/>
    <col min="15619" max="15619" width="6.28515625" style="46" customWidth="1"/>
    <col min="15620" max="15620" width="9.5703125" style="46" customWidth="1"/>
    <col min="15621" max="15621" width="11.5703125" style="46" customWidth="1"/>
    <col min="15622" max="15622" width="13.42578125" style="46" customWidth="1"/>
    <col min="15623" max="15624" width="9.140625" style="46"/>
    <col min="15625" max="15625" width="10" style="46" customWidth="1"/>
    <col min="15626" max="15630" width="9.140625" style="46"/>
    <col min="15631" max="15631" width="75.42578125" style="46" customWidth="1"/>
    <col min="15632" max="15872" width="9.140625" style="46"/>
    <col min="15873" max="15873" width="5.140625" style="46" customWidth="1"/>
    <col min="15874" max="15874" width="43.42578125" style="46" customWidth="1"/>
    <col min="15875" max="15875" width="6.28515625" style="46" customWidth="1"/>
    <col min="15876" max="15876" width="9.5703125" style="46" customWidth="1"/>
    <col min="15877" max="15877" width="11.5703125" style="46" customWidth="1"/>
    <col min="15878" max="15878" width="13.42578125" style="46" customWidth="1"/>
    <col min="15879" max="15880" width="9.140625" style="46"/>
    <col min="15881" max="15881" width="10" style="46" customWidth="1"/>
    <col min="15882" max="15886" width="9.140625" style="46"/>
    <col min="15887" max="15887" width="75.42578125" style="46" customWidth="1"/>
    <col min="15888" max="16128" width="9.140625" style="46"/>
    <col min="16129" max="16129" width="5.140625" style="46" customWidth="1"/>
    <col min="16130" max="16130" width="43.42578125" style="46" customWidth="1"/>
    <col min="16131" max="16131" width="6.28515625" style="46" customWidth="1"/>
    <col min="16132" max="16132" width="9.5703125" style="46" customWidth="1"/>
    <col min="16133" max="16133" width="11.5703125" style="46" customWidth="1"/>
    <col min="16134" max="16134" width="13.42578125" style="46" customWidth="1"/>
    <col min="16135" max="16136" width="9.140625" style="46"/>
    <col min="16137" max="16137" width="10" style="46" customWidth="1"/>
    <col min="16138" max="16142" width="9.140625" style="46"/>
    <col min="16143" max="16143" width="75.42578125" style="46" customWidth="1"/>
    <col min="16144" max="16384" width="9.140625" style="46"/>
  </cols>
  <sheetData>
    <row r="1" spans="1:6" x14ac:dyDescent="0.2">
      <c r="A1" s="55"/>
      <c r="B1" s="86"/>
      <c r="C1" s="50"/>
      <c r="D1" s="54"/>
      <c r="E1" s="54"/>
      <c r="F1" s="102"/>
    </row>
    <row r="2" spans="1:6" s="146" customFormat="1" ht="25.5" customHeight="1" x14ac:dyDescent="0.2">
      <c r="A2" s="142"/>
      <c r="B2" s="165" t="s">
        <v>22</v>
      </c>
      <c r="C2" s="143"/>
      <c r="D2" s="144"/>
      <c r="E2" s="144"/>
      <c r="F2" s="145"/>
    </row>
    <row r="3" spans="1:6" s="146" customFormat="1" ht="14.25" x14ac:dyDescent="0.2">
      <c r="A3" s="142"/>
      <c r="B3" s="147"/>
      <c r="C3" s="143"/>
      <c r="D3" s="144"/>
      <c r="E3" s="144"/>
      <c r="F3" s="144"/>
    </row>
    <row r="4" spans="1:6" s="146" customFormat="1" ht="20.100000000000001" customHeight="1" x14ac:dyDescent="0.25">
      <c r="A4" s="148" t="s">
        <v>91</v>
      </c>
      <c r="B4" s="149" t="s">
        <v>88</v>
      </c>
      <c r="C4" s="150" t="s">
        <v>83</v>
      </c>
      <c r="D4" s="151"/>
      <c r="E4" s="152"/>
      <c r="F4" s="153">
        <f>'luka Cres'!F105</f>
        <v>0</v>
      </c>
    </row>
    <row r="5" spans="1:6" s="146" customFormat="1" ht="15" x14ac:dyDescent="0.25">
      <c r="A5" s="148"/>
      <c r="B5" s="154"/>
      <c r="C5" s="150"/>
      <c r="D5" s="151"/>
      <c r="E5" s="152"/>
      <c r="F5" s="153"/>
    </row>
    <row r="6" spans="1:6" s="146" customFormat="1" ht="20.100000000000001" customHeight="1" x14ac:dyDescent="0.25">
      <c r="A6" s="148" t="s">
        <v>93</v>
      </c>
      <c r="B6" s="149" t="s">
        <v>89</v>
      </c>
      <c r="C6" s="150" t="s">
        <v>83</v>
      </c>
      <c r="D6" s="151"/>
      <c r="E6" s="155"/>
      <c r="F6" s="153">
        <f>'luka Valun'!F112</f>
        <v>0</v>
      </c>
    </row>
    <row r="7" spans="1:6" s="146" customFormat="1" ht="15" x14ac:dyDescent="0.2">
      <c r="A7" s="142"/>
      <c r="B7" s="147"/>
      <c r="C7" s="143"/>
      <c r="D7" s="144"/>
      <c r="E7" s="156"/>
      <c r="F7" s="145"/>
    </row>
    <row r="8" spans="1:6" s="146" customFormat="1" ht="24.95" customHeight="1" x14ac:dyDescent="0.25">
      <c r="A8" s="157"/>
      <c r="B8" s="158" t="s">
        <v>4</v>
      </c>
      <c r="C8" s="159" t="s">
        <v>83</v>
      </c>
      <c r="D8" s="160"/>
      <c r="E8" s="161"/>
      <c r="F8" s="160">
        <f>SUM(F4:F6)</f>
        <v>0</v>
      </c>
    </row>
    <row r="9" spans="1:6" s="146" customFormat="1" ht="24.95" customHeight="1" x14ac:dyDescent="0.2">
      <c r="A9" s="162"/>
      <c r="B9" s="154" t="s">
        <v>84</v>
      </c>
      <c r="C9" s="150" t="s">
        <v>83</v>
      </c>
      <c r="D9" s="151"/>
      <c r="E9" s="152"/>
      <c r="F9" s="151">
        <f>F8*0.25</f>
        <v>0</v>
      </c>
    </row>
    <row r="10" spans="1:6" s="146" customFormat="1" ht="24.95" customHeight="1" x14ac:dyDescent="0.25">
      <c r="A10" s="157"/>
      <c r="B10" s="163" t="s">
        <v>29</v>
      </c>
      <c r="C10" s="159" t="s">
        <v>83</v>
      </c>
      <c r="D10" s="160"/>
      <c r="E10" s="164"/>
      <c r="F10" s="160">
        <f>SUM(F8:F9)</f>
        <v>0</v>
      </c>
    </row>
    <row r="11" spans="1:6" ht="24.95" customHeight="1" x14ac:dyDescent="0.2">
      <c r="A11" s="113"/>
      <c r="B11" s="114"/>
      <c r="C11" s="115"/>
      <c r="D11" s="116"/>
      <c r="E11" s="117"/>
      <c r="F11" s="116"/>
    </row>
    <row r="12" spans="1:6" ht="24.75" customHeight="1" x14ac:dyDescent="0.2">
      <c r="B12" s="118"/>
      <c r="C12" s="118"/>
      <c r="D12" s="119"/>
      <c r="E12" s="119"/>
      <c r="F12" s="120"/>
    </row>
    <row r="13" spans="1:6" x14ac:dyDescent="0.2">
      <c r="A13" s="1"/>
      <c r="B13" s="4"/>
      <c r="C13" s="2"/>
      <c r="D13" s="3"/>
      <c r="F13" s="121"/>
    </row>
    <row r="14" spans="1:6" x14ac:dyDescent="0.2">
      <c r="B14" s="46"/>
    </row>
  </sheetData>
  <pageMargins left="0.98425196850393704" right="0.39370078740157483" top="0.59055118110236227" bottom="0.39370078740157483" header="0.31496062992125984" footer="0.31496062992125984"/>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Opći uvjeti</vt:lpstr>
      <vt:lpstr>luka Cres</vt:lpstr>
      <vt:lpstr>luka Valun</vt:lpstr>
      <vt:lpstr>Rekapitulacija</vt:lpstr>
      <vt:lpstr>'Opći uvjeti'!Podrucje_ispisa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AB</cp:lastModifiedBy>
  <cp:lastPrinted>2023-09-14T03:48:17Z</cp:lastPrinted>
  <dcterms:created xsi:type="dcterms:W3CDTF">2007-09-06T08:01:50Z</dcterms:created>
  <dcterms:modified xsi:type="dcterms:W3CDTF">2023-09-14T03:48:49Z</dcterms:modified>
</cp:coreProperties>
</file>