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0" windowWidth="20490" windowHeight="7545" tabRatio="945" firstSheet="7" activeTab="14"/>
  </bookViews>
  <sheets>
    <sheet name="A) Pomorsko građevinarstvo" sheetId="12" r:id="rId1"/>
    <sheet name="B) HIDRO - Opskrbni vod" sheetId="27" r:id="rId2"/>
    <sheet name="C) HIDRO - Hidrantski vod" sheetId="26" r:id="rId3"/>
    <sheet name="D) HIDRO - Sanitarna kanaliz." sheetId="28" r:id="rId4"/>
    <sheet name="E) HIDRO - spremnik" sheetId="29" r:id="rId5"/>
    <sheet name="F) HIDRO - oborinski kanal" sheetId="30" r:id="rId6"/>
    <sheet name="G) Arhitektura i krajobraz" sheetId="13" r:id="rId7"/>
    <sheet name="ELEKTRO Opći uvjeti" sheetId="16" r:id="rId8"/>
    <sheet name="H) ELEKTRO Priključni ormarići" sheetId="17" r:id="rId9"/>
    <sheet name="I) ELEKTRO NN Mreža" sheetId="18" r:id="rId10"/>
    <sheet name="J) ELEKTRO Rasvjeta" sheetId="19" r:id="rId11"/>
    <sheet name="K) ELEKTRO Građevinski radovi" sheetId="20" r:id="rId12"/>
    <sheet name="L) ELEKTRO Ispitivanje" sheetId="21" r:id="rId13"/>
    <sheet name="M) Urbana oprema" sheetId="24" r:id="rId14"/>
    <sheet name="SVEUKUPNA REKAPITULACIJA" sheetId="23" r:id="rId15"/>
  </sheets>
  <definedNames>
    <definedName name="ELEKTRIČNA_INSTALACIJA_ZAJEDNIČKE_POTROŠNJE" localSheetId="8">#REF!</definedName>
    <definedName name="ELEKTRIČNA_INSTALACIJA_ZAJEDNIČKE_POTROŠNJE" localSheetId="9">#REF!</definedName>
    <definedName name="ELEKTRIČNA_INSTALACIJA_ZAJEDNIČKE_POTROŠNJE" localSheetId="10">#REF!</definedName>
    <definedName name="ELEKTRIČNA_INSTALACIJA_ZAJEDNIČKE_POTROŠNJE">#REF!</definedName>
    <definedName name="_xlnm.Print_Titles" localSheetId="7">'ELEKTRO Opći uvjeti'!$1:$3</definedName>
    <definedName name="kn" localSheetId="8">#REF!</definedName>
    <definedName name="kn" localSheetId="9">#REF!</definedName>
    <definedName name="kn" localSheetId="10">#REF!</definedName>
    <definedName name="kn">#REF!</definedName>
    <definedName name="_xlnm.Print_Area" localSheetId="1">'B) HIDRO - Opskrbni vod'!$A$1:$H$165</definedName>
    <definedName name="_xlnm.Print_Area" localSheetId="7">'ELEKTRO Opći uvjeti'!$A$1:$J$36</definedName>
    <definedName name="UKUPNO_4___STAN_BR_3" localSheetId="10">#REF!</definedName>
    <definedName name="UKUPNO_4___STAN_BR_3">#REF!</definedName>
  </definedNames>
  <calcPr calcId="162913"/>
</workbook>
</file>

<file path=xl/calcChain.xml><?xml version="1.0" encoding="utf-8"?>
<calcChain xmlns="http://schemas.openxmlformats.org/spreadsheetml/2006/main">
  <c r="H205" i="13" l="1"/>
  <c r="H248" i="13" l="1"/>
  <c r="H244" i="13"/>
  <c r="H240" i="13"/>
  <c r="H236" i="13"/>
  <c r="H232" i="13"/>
  <c r="H224" i="13"/>
  <c r="H220" i="13"/>
  <c r="H216" i="13"/>
  <c r="H213" i="13"/>
  <c r="H209" i="13"/>
  <c r="H201" i="13"/>
  <c r="H188" i="13"/>
  <c r="H184" i="13"/>
  <c r="H180" i="13"/>
  <c r="H176" i="13"/>
  <c r="H151" i="13"/>
  <c r="H150" i="13"/>
  <c r="H149" i="13"/>
  <c r="H148" i="13"/>
  <c r="H147" i="13"/>
  <c r="H141" i="13"/>
  <c r="H137" i="13"/>
  <c r="H133" i="13"/>
  <c r="H129" i="13"/>
  <c r="H125" i="13"/>
  <c r="H121" i="13"/>
  <c r="H117" i="13"/>
  <c r="H113" i="13"/>
  <c r="H109" i="13"/>
  <c r="H105" i="13"/>
  <c r="H101" i="13"/>
  <c r="H98" i="13"/>
  <c r="H94" i="13"/>
  <c r="H90" i="13"/>
  <c r="H86" i="13"/>
  <c r="H82" i="13"/>
  <c r="H55" i="13"/>
  <c r="H54" i="13"/>
  <c r="H53" i="13"/>
  <c r="H52" i="13"/>
  <c r="H51" i="13"/>
  <c r="H47" i="13"/>
  <c r="H43" i="13"/>
  <c r="H39" i="13"/>
  <c r="H30" i="13"/>
  <c r="H17" i="13"/>
  <c r="H12" i="13"/>
  <c r="H13" i="21"/>
  <c r="H10" i="21"/>
  <c r="H7" i="21"/>
  <c r="H8" i="18"/>
  <c r="H120" i="30" l="1"/>
  <c r="H116" i="30"/>
  <c r="H110" i="30"/>
  <c r="H122" i="30" s="1"/>
  <c r="H131" i="30" s="1"/>
  <c r="H84" i="30"/>
  <c r="H78" i="30"/>
  <c r="H72" i="30"/>
  <c r="H62" i="30"/>
  <c r="H54" i="30"/>
  <c r="H44" i="30"/>
  <c r="H33" i="30"/>
  <c r="H27" i="30"/>
  <c r="H22" i="30"/>
  <c r="H11" i="30"/>
  <c r="H13" i="30" s="1"/>
  <c r="H92" i="30" s="1"/>
  <c r="H107" i="29"/>
  <c r="H109" i="29" s="1"/>
  <c r="H119" i="29" s="1"/>
  <c r="H79" i="29"/>
  <c r="H72" i="29"/>
  <c r="H60" i="29"/>
  <c r="H43" i="29"/>
  <c r="H38" i="29"/>
  <c r="H33" i="29"/>
  <c r="H28" i="29"/>
  <c r="H23" i="29"/>
  <c r="H11" i="29"/>
  <c r="H13" i="29" s="1"/>
  <c r="H88" i="29" s="1"/>
  <c r="H101" i="28"/>
  <c r="H97" i="28"/>
  <c r="H92" i="28"/>
  <c r="H68" i="28"/>
  <c r="H63" i="28"/>
  <c r="H54" i="28"/>
  <c r="H47" i="28"/>
  <c r="H31" i="28"/>
  <c r="H24" i="28"/>
  <c r="H20" i="28"/>
  <c r="H10" i="28"/>
  <c r="H12" i="28" s="1"/>
  <c r="H77" i="28" s="1"/>
  <c r="H151" i="27"/>
  <c r="H147" i="27"/>
  <c r="H142" i="27"/>
  <c r="H139" i="27"/>
  <c r="H135" i="27"/>
  <c r="H134" i="27"/>
  <c r="H129" i="27"/>
  <c r="H128" i="27"/>
  <c r="H123" i="27"/>
  <c r="H119" i="27"/>
  <c r="H118" i="27"/>
  <c r="H117" i="27"/>
  <c r="H116" i="27"/>
  <c r="H115" i="27"/>
  <c r="H91" i="27"/>
  <c r="H83" i="27"/>
  <c r="H77" i="27"/>
  <c r="H66" i="27"/>
  <c r="H46" i="27"/>
  <c r="H38" i="27"/>
  <c r="H30" i="27"/>
  <c r="H16" i="27"/>
  <c r="H18" i="27" s="1"/>
  <c r="H102" i="27" s="1"/>
  <c r="H254" i="26"/>
  <c r="H252" i="26"/>
  <c r="H246" i="26"/>
  <c r="H243" i="26"/>
  <c r="H240" i="26"/>
  <c r="H236" i="26"/>
  <c r="H233" i="26"/>
  <c r="H229" i="26"/>
  <c r="H226" i="26"/>
  <c r="H222" i="26"/>
  <c r="H217" i="26"/>
  <c r="H214" i="26"/>
  <c r="H211" i="26"/>
  <c r="H207" i="26"/>
  <c r="H205" i="26"/>
  <c r="H202" i="26"/>
  <c r="H201" i="26"/>
  <c r="H195" i="26"/>
  <c r="H194" i="26"/>
  <c r="H186" i="26"/>
  <c r="H183" i="26"/>
  <c r="H180" i="26"/>
  <c r="H179" i="26"/>
  <c r="H176" i="26"/>
  <c r="H171" i="26"/>
  <c r="H170" i="26"/>
  <c r="H167" i="26"/>
  <c r="H164" i="26"/>
  <c r="H161" i="26"/>
  <c r="H158" i="26"/>
  <c r="H157" i="26"/>
  <c r="H156" i="26"/>
  <c r="H155" i="26"/>
  <c r="H152" i="26"/>
  <c r="H151" i="26"/>
  <c r="H150" i="26"/>
  <c r="H149" i="26"/>
  <c r="H148" i="26"/>
  <c r="H147" i="26"/>
  <c r="H146" i="26"/>
  <c r="H140" i="26"/>
  <c r="H114" i="26"/>
  <c r="H109" i="26"/>
  <c r="H104" i="26"/>
  <c r="H99" i="26"/>
  <c r="H94" i="26"/>
  <c r="H88" i="26"/>
  <c r="H83" i="26"/>
  <c r="H76" i="26"/>
  <c r="H64" i="26"/>
  <c r="H41" i="26"/>
  <c r="H32" i="26"/>
  <c r="H28" i="26"/>
  <c r="H22" i="26"/>
  <c r="H11" i="26"/>
  <c r="H13" i="26" s="1"/>
  <c r="H124" i="26" s="1"/>
  <c r="H35" i="30" l="1"/>
  <c r="H94" i="30" s="1"/>
  <c r="H86" i="30"/>
  <c r="H96" i="30" s="1"/>
  <c r="H45" i="29"/>
  <c r="H90" i="29" s="1"/>
  <c r="H81" i="29"/>
  <c r="H92" i="29" s="1"/>
  <c r="H103" i="28"/>
  <c r="H110" i="28" s="1"/>
  <c r="H70" i="28"/>
  <c r="H81" i="28" s="1"/>
  <c r="H33" i="28"/>
  <c r="H79" i="28" s="1"/>
  <c r="H153" i="27"/>
  <c r="H162" i="27" s="1"/>
  <c r="H48" i="27"/>
  <c r="H104" i="27" s="1"/>
  <c r="H93" i="27"/>
  <c r="H106" i="27" s="1"/>
  <c r="H116" i="26"/>
  <c r="H128" i="26" s="1"/>
  <c r="H43" i="26"/>
  <c r="H126" i="26" s="1"/>
  <c r="H256" i="26"/>
  <c r="H265" i="26" s="1"/>
  <c r="H346" i="12"/>
  <c r="H349" i="12" s="1"/>
  <c r="H338" i="12"/>
  <c r="H335" i="12"/>
  <c r="H328" i="12"/>
  <c r="H325" i="12"/>
  <c r="H330" i="12" s="1"/>
  <c r="H316" i="12"/>
  <c r="H313" i="12"/>
  <c r="H310" i="12"/>
  <c r="H307" i="12"/>
  <c r="H304" i="12"/>
  <c r="H301" i="12"/>
  <c r="H298" i="12"/>
  <c r="H291" i="12"/>
  <c r="H288" i="12"/>
  <c r="H285" i="12"/>
  <c r="H254" i="12"/>
  <c r="H257" i="12" s="1"/>
  <c r="H246" i="12"/>
  <c r="H243" i="12"/>
  <c r="H240" i="12"/>
  <c r="H232" i="12"/>
  <c r="H229" i="12"/>
  <c r="H226" i="12"/>
  <c r="H223" i="12"/>
  <c r="H184" i="12"/>
  <c r="H187" i="12"/>
  <c r="H190" i="12"/>
  <c r="H193" i="12"/>
  <c r="H196" i="12"/>
  <c r="H199" i="12"/>
  <c r="H202" i="12"/>
  <c r="H211" i="12"/>
  <c r="H214" i="12"/>
  <c r="H216" i="12"/>
  <c r="H220" i="12"/>
  <c r="H177" i="12"/>
  <c r="H149" i="12"/>
  <c r="H146" i="12"/>
  <c r="H143" i="12"/>
  <c r="H140" i="12"/>
  <c r="H137" i="12"/>
  <c r="H134" i="12"/>
  <c r="H131" i="12"/>
  <c r="H128" i="12"/>
  <c r="H125" i="12"/>
  <c r="H122" i="12"/>
  <c r="H111" i="12"/>
  <c r="H108" i="12"/>
  <c r="H100" i="12"/>
  <c r="H97" i="12"/>
  <c r="H94" i="12"/>
  <c r="H91" i="12"/>
  <c r="H88" i="12"/>
  <c r="H85" i="12"/>
  <c r="H82" i="12"/>
  <c r="H79" i="12"/>
  <c r="H68" i="12"/>
  <c r="H65" i="12"/>
  <c r="H62" i="12"/>
  <c r="H59" i="12"/>
  <c r="H56" i="12"/>
  <c r="H53" i="12"/>
  <c r="H49" i="12"/>
  <c r="H46" i="12"/>
  <c r="H42" i="12"/>
  <c r="H39" i="12"/>
  <c r="H35" i="12"/>
  <c r="H32" i="12"/>
  <c r="H25" i="12"/>
  <c r="H27" i="12" s="1"/>
  <c r="H17" i="12"/>
  <c r="H235" i="12" l="1"/>
  <c r="H249" i="12"/>
  <c r="H205" i="12"/>
  <c r="H293" i="12"/>
  <c r="H319" i="12"/>
  <c r="H341" i="12"/>
  <c r="H99" i="30"/>
  <c r="H129" i="30" s="1"/>
  <c r="H134" i="30" s="1"/>
  <c r="I12" i="23" s="1"/>
  <c r="H94" i="29"/>
  <c r="H117" i="29" s="1"/>
  <c r="H122" i="29" s="1"/>
  <c r="I11" i="23" s="1"/>
  <c r="H83" i="28"/>
  <c r="H108" i="28" s="1"/>
  <c r="H112" i="28" s="1"/>
  <c r="I10" i="23" s="1"/>
  <c r="H108" i="27"/>
  <c r="H160" i="27" s="1"/>
  <c r="H165" i="27" s="1"/>
  <c r="I8" i="23" s="1"/>
  <c r="H131" i="26"/>
  <c r="H263" i="26" s="1"/>
  <c r="H268" i="26" s="1"/>
  <c r="I9" i="23" s="1"/>
  <c r="H114" i="12"/>
  <c r="H103" i="12"/>
  <c r="H71" i="12"/>
  <c r="H12" i="24"/>
  <c r="H7" i="24"/>
  <c r="H14" i="24" l="1"/>
  <c r="I23" i="23" s="1"/>
  <c r="H15" i="21"/>
  <c r="I21" i="23" s="1"/>
  <c r="I26" i="20"/>
  <c r="I23" i="20"/>
  <c r="I20" i="20"/>
  <c r="I17" i="20"/>
  <c r="I14" i="20"/>
  <c r="I11" i="20"/>
  <c r="I8" i="20"/>
  <c r="H36" i="19"/>
  <c r="H32" i="19"/>
  <c r="H28" i="19"/>
  <c r="H24" i="19"/>
  <c r="H20" i="19"/>
  <c r="H16" i="19"/>
  <c r="H12" i="19"/>
  <c r="H8" i="19"/>
  <c r="H39" i="18"/>
  <c r="H35" i="18"/>
  <c r="H31" i="18"/>
  <c r="H27" i="18"/>
  <c r="H23" i="18"/>
  <c r="I73" i="17"/>
  <c r="I70" i="17"/>
  <c r="I67" i="17"/>
  <c r="I62" i="17"/>
  <c r="I58" i="17"/>
  <c r="I54" i="17"/>
  <c r="I50" i="17"/>
  <c r="I46" i="17"/>
  <c r="I42" i="17"/>
  <c r="I38" i="17"/>
  <c r="I34" i="17"/>
  <c r="I16" i="17"/>
  <c r="I13" i="17"/>
  <c r="I9" i="17"/>
  <c r="G2" i="16"/>
  <c r="I1" i="16"/>
  <c r="I75" i="17" l="1"/>
  <c r="I17" i="23" s="1"/>
  <c r="H38" i="19"/>
  <c r="I19" i="23" s="1"/>
  <c r="I28" i="20"/>
  <c r="I20" i="23" s="1"/>
  <c r="H41" i="18"/>
  <c r="I18" i="23" s="1"/>
  <c r="H197" i="13" l="1"/>
  <c r="H27" i="13"/>
  <c r="H7" i="13"/>
  <c r="H32" i="13" l="1"/>
  <c r="H260" i="13" s="1"/>
  <c r="H57" i="13"/>
  <c r="H261" i="13" s="1"/>
  <c r="H19" i="13"/>
  <c r="H259" i="13" s="1"/>
  <c r="H153" i="13"/>
  <c r="H262" i="13" s="1"/>
  <c r="H226" i="13"/>
  <c r="H263" i="13" s="1"/>
  <c r="H250" i="13"/>
  <c r="H264" i="13" s="1"/>
  <c r="H13" i="12"/>
  <c r="H19" i="12" s="1"/>
  <c r="H266" i="13" l="1"/>
  <c r="I14" i="23" s="1"/>
  <c r="H179" i="12"/>
  <c r="H265" i="12" s="1"/>
  <c r="H363" i="12"/>
  <c r="H273" i="12"/>
  <c r="H159" i="12"/>
  <c r="H157" i="12"/>
  <c r="H267" i="12"/>
  <c r="H355" i="12"/>
  <c r="H271" i="12"/>
  <c r="H361" i="12"/>
  <c r="H161" i="12"/>
  <c r="H165" i="12"/>
  <c r="H269" i="12"/>
  <c r="H357" i="12"/>
  <c r="H359" i="12"/>
  <c r="H163" i="12"/>
  <c r="H152" i="12"/>
  <c r="H167" i="12" s="1"/>
  <c r="H365" i="12" l="1"/>
  <c r="H375" i="12" s="1"/>
  <c r="H275" i="12"/>
  <c r="H373" i="12" s="1"/>
  <c r="H169" i="12"/>
  <c r="H371" i="12" s="1"/>
  <c r="H377" i="12" s="1"/>
  <c r="I5" i="23" s="1"/>
  <c r="I25" i="23" s="1"/>
  <c r="I26" i="23" s="1"/>
  <c r="I27" i="23" s="1"/>
</calcChain>
</file>

<file path=xl/sharedStrings.xml><?xml version="1.0" encoding="utf-8"?>
<sst xmlns="http://schemas.openxmlformats.org/spreadsheetml/2006/main" count="2297" uniqueCount="799">
  <si>
    <t>Strojno-ručni iskop rova u terenu  bez obzira na kategoriju tla - vrstu materijala za polaganje kanalizacijskih cijevi s planiranjem dna rova.  Iskop izvesti od prosječne kote +1,20m.n.m. do kote  -0.15m.p.m.Dno kanala isplanirati s točnošću od 3 cm. Sveukupan materijal odmah odvoziti na privremenu deponiju. U stavci su uračunata i produbljenja rova za ugradnju blokova za usidrenje cijevi na lomovima, te proširenja i produbljenja za okna. Potrebno je predvidjeti i razupiranje rova za slučaj zaštite rova od mogućeg urušavanja. Strojni iskop obaviti uz pomoć pneumatskog alata s obaveznim strojnim ravnim zasjecanjem rubova rova.</t>
  </si>
  <si>
    <t>Izrada spoja na postojeću sanitarnu kanalizaciju ACC DN 300mm. Stavkom obuhvaćena geodetska snimka dubine postojeće kanalizacije na mjestu spoja (zbog eventualne korekcije nivelete projektirane kanalizacije i križanja s oborinskim kanalom), rezanje postojeće cijevi te izrada vodonepropusnog spoja.</t>
  </si>
  <si>
    <t>Dobava, prijevoz, isporuka, istovar i ugradnja  PES spojnica s gumenom brtvom za ubetoniravanje u stijenke revizionih okana (tip A). Komad mora biti sa vanjske strane obložen pijeskom i terolit trakom u širini betonskog zida u svrhu ostvarivanja vodonepropusnog spoja.</t>
  </si>
  <si>
    <r>
      <t>Dovoz doprema i zatrpavanje rova materijalom iz iskopa. Zatrpavanje izvesti do 40 cm niže od kota partera - slojeva parterne konstrukcije.Zbijenost mora biti min. Me = 40 MN/m</t>
    </r>
    <r>
      <rPr>
        <vertAlign val="superscript"/>
        <sz val="10"/>
        <rFont val="Arial"/>
        <family val="2"/>
      </rPr>
      <t>2.</t>
    </r>
    <r>
      <rPr>
        <sz val="10"/>
        <rFont val="Arial"/>
        <family val="2"/>
        <charset val="238"/>
      </rPr>
      <t xml:space="preserve"> Jedinična cijena stavke uključuje sav potreban rad, materijal, pomoćna sredstva i transporte za izvedbu.</t>
    </r>
  </si>
  <si>
    <t>E) OBORINSKI KANAL</t>
  </si>
  <si>
    <t>Iskolčenje trase oborinskog kanala s označavanjem i osiguranjem iskolčene trase prije početka zemljanih radova.</t>
  </si>
  <si>
    <t>PES spojnica tip A za DN 600 mm</t>
  </si>
  <si>
    <t>6,0x0,15x1,0=0,90</t>
  </si>
  <si>
    <t>-posteljica oborinskog kanala</t>
  </si>
  <si>
    <t>226,0x0,20x1,0=45,2</t>
  </si>
  <si>
    <t>Obračun po kompletno izvedenom kanalu</t>
  </si>
  <si>
    <t xml:space="preserve">    226,0x0,15x0,7=23,73</t>
  </si>
  <si>
    <r>
      <t>2x226,0x0,15x(0,3+1,25)x0,5</t>
    </r>
    <r>
      <rPr>
        <u/>
        <sz val="10"/>
        <rFont val="Arial"/>
        <family val="2"/>
      </rPr>
      <t>=52,54</t>
    </r>
  </si>
  <si>
    <t>-kineta</t>
  </si>
  <si>
    <t xml:space="preserve">    226,0x0,40x0,05=4,52</t>
  </si>
  <si>
    <t>ukupno                   6,78</t>
  </si>
  <si>
    <r>
      <t xml:space="preserve">  </t>
    </r>
    <r>
      <rPr>
        <u/>
        <sz val="10"/>
        <rFont val="Arial"/>
        <family val="2"/>
      </rPr>
      <t xml:space="preserve">  226,0x0,20x0,05=2,26</t>
    </r>
  </si>
  <si>
    <t>-okno  dim 100 x100 cm  h=1.80 m</t>
  </si>
  <si>
    <t>2x 1,4 x1,8 x0,2=1,00</t>
  </si>
  <si>
    <t>2x 1,0 x1,8 x0,2=0,72</t>
  </si>
  <si>
    <r>
      <t xml:space="preserve">       1,4x1,4x0,2</t>
    </r>
    <r>
      <rPr>
        <u/>
        <sz val="10"/>
        <rFont val="Arial"/>
        <family val="2"/>
      </rPr>
      <t>=0,39</t>
    </r>
  </si>
  <si>
    <t>UKUPNO           2,11</t>
  </si>
  <si>
    <t>Stavka uključuje čišćenje rova od obrušenog materijala u svim fazama radova. Obračun će se izvršiti u idealnom profilu bez priznavanja prekomjerno izvedenih količina iskopa uz obavezno geodetsku kontrolu i kontrolu ronioca.</t>
  </si>
  <si>
    <t>SVEUKUPNA REKAPITULACIJA</t>
  </si>
  <si>
    <t>C) SANITARNA KANALIZACIJA</t>
  </si>
  <si>
    <r>
      <t>D) SPREMNIK ZAULJENIH VODA V=10m</t>
    </r>
    <r>
      <rPr>
        <b/>
        <vertAlign val="superscript"/>
        <sz val="10"/>
        <rFont val="Arial"/>
        <family val="2"/>
      </rPr>
      <t>3</t>
    </r>
  </si>
  <si>
    <t>PH - podzemni hidrant (visina H=550mm)</t>
  </si>
  <si>
    <t xml:space="preserve">DN 80 mm; dubina ugradnje = 0,75m, 
</t>
  </si>
  <si>
    <t>DN 100 mm, L = 137,00 m</t>
  </si>
  <si>
    <t>137,00 + 5% = 143,85 m' (24kom = 144m.)</t>
  </si>
  <si>
    <t>DN 100 mm, L =  800 mm</t>
  </si>
  <si>
    <t>DN 100 mm, L =  400 mm</t>
  </si>
  <si>
    <t>DN   80 mm, L =  600 mm</t>
  </si>
  <si>
    <t>DN   80 mm, L =  300 mm</t>
  </si>
  <si>
    <t>DN 150/100 mm</t>
  </si>
  <si>
    <t>DN 100/100 mm</t>
  </si>
  <si>
    <t>DN 80/80 mm</t>
  </si>
  <si>
    <t>Z - zasun s elastičnim dosjedom i ugradbenom garniturom Rd = 0,75 m</t>
  </si>
  <si>
    <t>FFR - reducirni komad s prirubnicama</t>
  </si>
  <si>
    <t>MMQ 90 - lučni komad s kolčacima</t>
  </si>
  <si>
    <t>MMA - otcjepni komad s kolčacima i prirubnicom</t>
  </si>
  <si>
    <t>E -FLEX  spojni komad s prirubnicom i kolčakom</t>
  </si>
  <si>
    <t xml:space="preserve">DN 150 mm </t>
  </si>
  <si>
    <t xml:space="preserve">DN   80 mm </t>
  </si>
  <si>
    <t>vodomjer na prirubnicu</t>
  </si>
  <si>
    <t>vodomjer na navoj</t>
  </si>
  <si>
    <t>DN 40mm</t>
  </si>
  <si>
    <t>DN 50mm</t>
  </si>
  <si>
    <t>MDK-montažno demontažni komad</t>
  </si>
  <si>
    <t>obračun po komplet izvedenom spoju</t>
  </si>
  <si>
    <t>DN 150 mm</t>
  </si>
  <si>
    <t>-okno  dim 90 x 60 cm  h=0,95 m</t>
  </si>
  <si>
    <t>2x 1,3 x0,95 x0,2=0,52</t>
  </si>
  <si>
    <t>2x 0,6 x0,95 x0,2=0,23</t>
  </si>
  <si>
    <r>
      <t xml:space="preserve">        1,3x1,0x0,2</t>
    </r>
    <r>
      <rPr>
        <u/>
        <sz val="10"/>
        <rFont val="Arial"/>
        <family val="2"/>
      </rPr>
      <t>=0,26</t>
    </r>
  </si>
  <si>
    <t>UKUPNO             1,01</t>
  </si>
  <si>
    <t>kom2 x 1,01=2,02</t>
  </si>
  <si>
    <t>kom3 x 0,97=2,91</t>
  </si>
  <si>
    <t>(4,5+13,0+15,0)x0,15x0,6=2,92</t>
  </si>
  <si>
    <t>prosječno po bloku 0,40 m³ betona, kom. 6</t>
  </si>
  <si>
    <t>6 x 0,40 = 2,40 m³</t>
  </si>
  <si>
    <r>
      <t>Ugradba cestovnih kapa - škrinjica za zasune fiksiranjem na konačnu niveletu terena, kompletno s podbetoniranjem ležišta. Utrošak betona 0,05 m</t>
    </r>
    <r>
      <rPr>
        <vertAlign val="superscript"/>
        <sz val="11"/>
        <rFont val="Arial"/>
        <family val="2"/>
        <charset val="238"/>
      </rPr>
      <t>3</t>
    </r>
    <r>
      <rPr>
        <sz val="11"/>
        <rFont val="Arial"/>
        <family val="2"/>
        <charset val="238"/>
      </rPr>
      <t xml:space="preserve"> </t>
    </r>
    <r>
      <rPr>
        <sz val="10"/>
        <rFont val="Arial"/>
        <family val="2"/>
      </rPr>
      <t>po komadu</t>
    </r>
    <r>
      <rPr>
        <sz val="11"/>
        <rFont val="Arial"/>
        <family val="2"/>
        <charset val="238"/>
      </rPr>
      <t>.</t>
    </r>
  </si>
  <si>
    <t>B) HIDRANTSKI VOD+VODOMJERNO OKNO</t>
  </si>
  <si>
    <t>-okno  dim 250 x120 cm  h=1,5 m</t>
  </si>
  <si>
    <t>podložni sloj</t>
  </si>
  <si>
    <t>2,9x1,6x0,2=0,93</t>
  </si>
  <si>
    <t>dno</t>
  </si>
  <si>
    <t>zidovi</t>
  </si>
  <si>
    <t>2x2,9 x1,5 x0,2=1,74</t>
  </si>
  <si>
    <t>2x1,2 x1,5 x0,2=0,72</t>
  </si>
  <si>
    <t>ploča</t>
  </si>
  <si>
    <r>
      <t xml:space="preserve"> 2,9x1,6x0,15-2x0,6x0,6x0,15=</t>
    </r>
    <r>
      <rPr>
        <u/>
        <sz val="10"/>
        <rFont val="Arial"/>
        <family val="2"/>
      </rPr>
      <t>0,59</t>
    </r>
  </si>
  <si>
    <t>UKUPNO                                3,91</t>
  </si>
  <si>
    <t>(4,5+13,0+15,0)x1,10x1,00=32,50</t>
  </si>
  <si>
    <t>3,9x2,6x2,2=22,30</t>
  </si>
  <si>
    <t>(4,5+13,0+15,0)x0,40x1,00=13,00</t>
  </si>
  <si>
    <t>32,5-(4,5+13,0+15,0)x0,55x1,00=14,62</t>
  </si>
  <si>
    <r>
      <t>23,0-12,1=</t>
    </r>
    <r>
      <rPr>
        <u/>
        <sz val="10"/>
        <rFont val="Arial"/>
        <family val="2"/>
      </rPr>
      <t>10,20</t>
    </r>
  </si>
  <si>
    <t>ukupno      24,82</t>
  </si>
  <si>
    <r>
      <t>24,82x1,25 =31,02 m</t>
    </r>
    <r>
      <rPr>
        <vertAlign val="superscript"/>
        <sz val="10"/>
        <rFont val="Arial"/>
        <family val="2"/>
        <charset val="238"/>
      </rPr>
      <t>3</t>
    </r>
  </si>
  <si>
    <t>A) OPSKRBNI VOD</t>
  </si>
  <si>
    <t xml:space="preserve">   C) BETONSKI I ARM.-BETONSKI  RADOVI    </t>
  </si>
  <si>
    <t>2)</t>
  </si>
  <si>
    <t>Jedinična cijena stavke uključuje sve potrebne radove, materijale, pomoćna sredstva i transporte za kompletnu  izvedbu stavke.</t>
  </si>
  <si>
    <t>Obračun po kompletno izvedenom oknu.</t>
  </si>
  <si>
    <t>Jedinična cijena stavke uključuje sve potrebne radove, materijale, pomoćna sredstva i transporte za kompletnu izvedbu stavke.</t>
  </si>
  <si>
    <t>Obračun po ugrađenom komadu.</t>
  </si>
  <si>
    <t>A)</t>
  </si>
  <si>
    <t>PRIPREMNI RADOVI</t>
  </si>
  <si>
    <t>1.</t>
  </si>
  <si>
    <t>m’</t>
  </si>
  <si>
    <t>kn</t>
  </si>
  <si>
    <t>B)</t>
  </si>
  <si>
    <t>ZEMLJANI RADOVI</t>
  </si>
  <si>
    <t>2.</t>
  </si>
  <si>
    <t>3.</t>
  </si>
  <si>
    <t>4.</t>
  </si>
  <si>
    <t>kom.</t>
  </si>
  <si>
    <t>5.</t>
  </si>
  <si>
    <t>6.</t>
  </si>
  <si>
    <t>7.</t>
  </si>
  <si>
    <t>8.</t>
  </si>
  <si>
    <t>C)</t>
  </si>
  <si>
    <t>MONTERSKI RADOVI</t>
  </si>
  <si>
    <t>kom</t>
  </si>
  <si>
    <t xml:space="preserve">    A) PRIPREMNI RADOVI</t>
  </si>
  <si>
    <t xml:space="preserve">    B) ZEMLJANI RADOVI</t>
  </si>
  <si>
    <t>PRIPREMNI RADOVI UKUPNO:</t>
  </si>
  <si>
    <t>GRAĐEVINSKI RADOVI</t>
  </si>
  <si>
    <t>TROŠKOVNIK S DOKAZNICOM MJERA</t>
  </si>
  <si>
    <t>ZEMLJANI RADOVI UKUPNO:</t>
  </si>
  <si>
    <t>BETONSKI I ARMIRANO-BETONSKI RADOVI UKUPNO:</t>
  </si>
  <si>
    <t>m'</t>
  </si>
  <si>
    <t>Obračun po m'.</t>
  </si>
  <si>
    <t>Jediničnom cijenom obuhvaćen je sav potreban rad i materijal.</t>
  </si>
  <si>
    <t>BETONSKI I ARMIRANO-BETONSKI RADOVI</t>
  </si>
  <si>
    <t>Cijena stavke uključuje sve neophodne terenske i uredske radove za kompletnu izvedbu radova.</t>
  </si>
  <si>
    <t>Obračun po m' trase.</t>
  </si>
  <si>
    <t xml:space="preserve">                    REKAPITULACIJA</t>
  </si>
  <si>
    <t>9.</t>
  </si>
  <si>
    <t>10.</t>
  </si>
  <si>
    <t>11.</t>
  </si>
  <si>
    <t>SVEUKUPNO</t>
  </si>
  <si>
    <r>
      <t>Obračun po m</t>
    </r>
    <r>
      <rPr>
        <vertAlign val="superscript"/>
        <sz val="10"/>
        <rFont val="Arial"/>
        <family val="2"/>
        <charset val="238"/>
      </rPr>
      <t>3</t>
    </r>
    <r>
      <rPr>
        <sz val="10"/>
        <rFont val="Arial"/>
        <family val="2"/>
        <charset val="238"/>
      </rPr>
      <t xml:space="preserve"> iskopanog materijala u sraslom stanju.</t>
    </r>
  </si>
  <si>
    <r>
      <t>m</t>
    </r>
    <r>
      <rPr>
        <vertAlign val="superscript"/>
        <sz val="10"/>
        <rFont val="Arial"/>
        <family val="2"/>
        <charset val="238"/>
      </rPr>
      <t>3</t>
    </r>
  </si>
  <si>
    <t xml:space="preserve">1. </t>
  </si>
  <si>
    <t>Odvoz preostalog materijala iz iskopa na stalno odlagalište s uključenim troškovima deponiranja. Izvedeno potpuno sa utovarom i istovarom, te planiranjem na deponiji. Jedinična cijena stavke uključuje sav potreban rad, materijal, pomoćna sredstva i transporte za izvedbu stavke.</t>
  </si>
  <si>
    <t>a`</t>
  </si>
  <si>
    <t xml:space="preserve">m' </t>
  </si>
  <si>
    <t>FFG - spojni komad s prirubnicama</t>
  </si>
  <si>
    <t xml:space="preserve">kom. </t>
  </si>
  <si>
    <t>T - odcjepni komad s prirubnicama</t>
  </si>
  <si>
    <t>F - spojni komad s prirubnicom</t>
  </si>
  <si>
    <t>m³</t>
  </si>
  <si>
    <t>X - slijepa prirubnica</t>
  </si>
  <si>
    <t>Z - zasun s elastičnim dosjedom sa ručnim kolom</t>
  </si>
  <si>
    <t>Škrinjica - ulična kapa za zasun</t>
  </si>
  <si>
    <t>GRAĐEVINSKI RADOVI UKUPNO:</t>
  </si>
  <si>
    <t>Q 90 - lučni komad s prirubnicama</t>
  </si>
  <si>
    <t>DN 80 mm</t>
  </si>
  <si>
    <t>Kapa ovalna za hidrant</t>
  </si>
  <si>
    <t>Ventil s kotačićem DN 50 mm</t>
  </si>
  <si>
    <t xml:space="preserve"> Obračun po komadu.</t>
  </si>
  <si>
    <t>1. GRAĐEVINSKI RADOVI</t>
  </si>
  <si>
    <t>2. MONTERSKI  RADOVI</t>
  </si>
  <si>
    <r>
      <t>Obračun po m</t>
    </r>
    <r>
      <rPr>
        <vertAlign val="superscript"/>
        <sz val="10"/>
        <rFont val="Arial"/>
        <family val="2"/>
        <charset val="238"/>
      </rPr>
      <t>3</t>
    </r>
    <r>
      <rPr>
        <sz val="10"/>
        <rFont val="Arial"/>
        <family val="2"/>
        <charset val="238"/>
      </rPr>
      <t xml:space="preserve"> ugrađenog materijala u zbijenom stanju </t>
    </r>
  </si>
  <si>
    <t>2x 1,2 x0,6 x0,2=0,29</t>
  </si>
  <si>
    <t>2x 1,2 x1,0 x0,2=0,48</t>
  </si>
  <si>
    <t>DN   80 mm, L =  200 mm</t>
  </si>
  <si>
    <t>DN 100 mm, L =  600 mm</t>
  </si>
  <si>
    <t>DN 100/80 mm</t>
  </si>
  <si>
    <t>EU - spojni komad s prirubnicom i kolčakom</t>
  </si>
  <si>
    <t>MONTERSKI RADOVI UKUPNO:</t>
  </si>
  <si>
    <t>N 90º - lučni komad s prirubnicama i stopalom</t>
  </si>
  <si>
    <t xml:space="preserve">DN 100 mm </t>
  </si>
  <si>
    <t>DN 100 mm</t>
  </si>
  <si>
    <t>Stavka uključuje i strojno zbijanje dna rova projektiranog kanala do potrebne zbijenosti od 10 MN/m2, te čišćenje rova od obrušenog materijala u svim fazama radova. Obračun će se izvršiti u idealnom profilu bez priznavanja prekomjerno izvedenih količina iskopa.</t>
  </si>
  <si>
    <r>
      <t>Obračun po m</t>
    </r>
    <r>
      <rPr>
        <vertAlign val="superscript"/>
        <sz val="10"/>
        <rFont val="Arial"/>
        <family val="2"/>
        <charset val="238"/>
      </rPr>
      <t xml:space="preserve">3 </t>
    </r>
    <r>
      <rPr>
        <sz val="10"/>
        <rFont val="Arial"/>
        <family val="2"/>
        <charset val="238"/>
      </rPr>
      <t>odvezenog materijala</t>
    </r>
  </si>
  <si>
    <t>prosječno po bloku 0,50 m³ betona, kom. 2</t>
  </si>
  <si>
    <t>2 x 0,50 = 1,0 m³</t>
  </si>
  <si>
    <r>
      <t>Ugradba ovalnih hidrantskih kapa  s fiksiranjem na konačnu niveletu terena, kompletno s podbetoniranjem ležišta. Utrošak betona 0,05 m</t>
    </r>
    <r>
      <rPr>
        <vertAlign val="superscript"/>
        <sz val="11"/>
        <rFont val="Arial"/>
        <family val="2"/>
        <charset val="238"/>
      </rPr>
      <t>3</t>
    </r>
    <r>
      <rPr>
        <sz val="11"/>
        <rFont val="Arial"/>
        <family val="2"/>
        <charset val="238"/>
      </rPr>
      <t xml:space="preserve"> </t>
    </r>
    <r>
      <rPr>
        <sz val="10"/>
        <rFont val="Arial"/>
        <family val="2"/>
      </rPr>
      <t>po komadu</t>
    </r>
    <r>
      <rPr>
        <sz val="11"/>
        <rFont val="Arial"/>
        <family val="2"/>
        <charset val="238"/>
      </rPr>
      <t>.</t>
    </r>
  </si>
  <si>
    <t>-okno  dim 60 x 60 cm  h=1.0 m</t>
  </si>
  <si>
    <t>Jedinična cijena stavke uključuje sve potrebne radove, materijale, pomoćna sredstva i transporte za kompletnu  izvedbu stavke.Obračun po m³.</t>
  </si>
  <si>
    <t>-posteljica Ductil cijevima</t>
  </si>
  <si>
    <t>Iskolčenje trase cjevovoda s označavanjem i osiguranjem iskolčene trase prije početka zemljanih radova.</t>
  </si>
  <si>
    <r>
      <t>Obračun po m</t>
    </r>
    <r>
      <rPr>
        <vertAlign val="superscript"/>
        <sz val="10"/>
        <rFont val="Arial"/>
        <family val="2"/>
      </rPr>
      <t>2</t>
    </r>
    <r>
      <rPr>
        <sz val="10"/>
        <rFont val="Arial"/>
        <family val="2"/>
        <charset val="238"/>
      </rPr>
      <t xml:space="preserve"> objekta</t>
    </r>
  </si>
  <si>
    <r>
      <t>m</t>
    </r>
    <r>
      <rPr>
        <vertAlign val="superscript"/>
        <sz val="10"/>
        <rFont val="Arial"/>
        <family val="2"/>
      </rPr>
      <t>2</t>
    </r>
  </si>
  <si>
    <t>4,20x3,20=13,44</t>
  </si>
  <si>
    <r>
      <t>Obračun po m</t>
    </r>
    <r>
      <rPr>
        <vertAlign val="superscript"/>
        <sz val="10"/>
        <rFont val="Arial"/>
        <family val="2"/>
        <charset val="238"/>
      </rPr>
      <t>3</t>
    </r>
    <r>
      <rPr>
        <sz val="10"/>
        <rFont val="Arial"/>
        <family val="2"/>
        <charset val="238"/>
      </rPr>
      <t xml:space="preserve"> ugrađenog materijala</t>
    </r>
  </si>
  <si>
    <r>
      <t>3,6x2,7x3,0-1,1x1,1x3,14x3,05=17,57 m</t>
    </r>
    <r>
      <rPr>
        <vertAlign val="superscript"/>
        <sz val="10"/>
        <rFont val="Arial"/>
        <family val="2"/>
        <charset val="238"/>
      </rPr>
      <t>3</t>
    </r>
  </si>
  <si>
    <r>
      <t>3,6x4,6x0,2=3,40 m</t>
    </r>
    <r>
      <rPr>
        <vertAlign val="superscript"/>
        <sz val="10"/>
        <rFont val="Arial"/>
        <family val="2"/>
        <charset val="238"/>
      </rPr>
      <t>3</t>
    </r>
  </si>
  <si>
    <r>
      <t>105,0-3,4-4,1x3,2x3,4=56,99 m</t>
    </r>
    <r>
      <rPr>
        <vertAlign val="superscript"/>
        <sz val="10"/>
        <rFont val="Arial"/>
        <family val="2"/>
        <charset val="238"/>
      </rPr>
      <t>3</t>
    </r>
  </si>
  <si>
    <r>
      <t>105,0-57,0=48,0
48,0x1,25 =60,00 m</t>
    </r>
    <r>
      <rPr>
        <vertAlign val="superscript"/>
        <sz val="10"/>
        <rFont val="Arial"/>
        <family val="2"/>
        <charset val="238"/>
      </rPr>
      <t>3</t>
    </r>
  </si>
  <si>
    <t>Jedinična cijena stavke uključuje sve potrebne radove, materijale, pomoćna sredstva i transporte za kompletnu  izvedbu stavke kao i pomoć i kontrolu ronioca.</t>
  </si>
  <si>
    <t>Obračun po kompletno izvedenom a.b. montažnom tanku.</t>
  </si>
  <si>
    <t>-dno</t>
  </si>
  <si>
    <t>3,2x4,1x0,25=3,28</t>
  </si>
  <si>
    <t>-zidovi</t>
  </si>
  <si>
    <t>2x4,1x0,25x3,9=6,15</t>
  </si>
  <si>
    <t xml:space="preserve">2x2,7x0,25x3,0=4,05 </t>
  </si>
  <si>
    <t>UKUPNO          13,38</t>
  </si>
  <si>
    <t>Obračun po kompletno izvedenim a.b. montažnim pločama.</t>
  </si>
  <si>
    <t>-ploče</t>
  </si>
  <si>
    <t>Obračun po kompletno izvedenom i ugrađenom poklopcu.</t>
  </si>
  <si>
    <t>-poklopac dim 60x60 cm</t>
  </si>
  <si>
    <t>Obračun po kompletu.</t>
  </si>
  <si>
    <t>Dobava i ugradnja  poliesterskog spremnika za prihvat zauljenih i kaljužnih voda sa brodica.</t>
  </si>
  <si>
    <t>Iskolčenje objekta  s označavanjem i osiguranjem iskolčenih točaka spremnika  prije početka zemljanih radova.</t>
  </si>
  <si>
    <t>REKAPITULACIJA</t>
  </si>
  <si>
    <r>
      <t>33,00x1,00x1,35=44,55 m</t>
    </r>
    <r>
      <rPr>
        <vertAlign val="superscript"/>
        <sz val="10"/>
        <rFont val="Arial"/>
        <family val="2"/>
        <charset val="238"/>
      </rPr>
      <t>3</t>
    </r>
  </si>
  <si>
    <r>
      <t>33,00x1,00x0,85=28,05 m</t>
    </r>
    <r>
      <rPr>
        <vertAlign val="superscript"/>
        <sz val="10"/>
        <rFont val="Arial"/>
        <family val="2"/>
        <charset val="238"/>
      </rPr>
      <t>3</t>
    </r>
  </si>
  <si>
    <t>45,0-28,0=17,00</t>
  </si>
  <si>
    <r>
      <t>17,00x1,25 =21,25 m</t>
    </r>
    <r>
      <rPr>
        <vertAlign val="superscript"/>
        <sz val="10"/>
        <rFont val="Arial"/>
        <family val="2"/>
        <charset val="238"/>
      </rPr>
      <t>3</t>
    </r>
  </si>
  <si>
    <r>
      <t xml:space="preserve">       1,0x1,0x0,2</t>
    </r>
    <r>
      <rPr>
        <u/>
        <sz val="10"/>
        <rFont val="Arial"/>
        <family val="2"/>
      </rPr>
      <t>=0,20</t>
    </r>
  </si>
  <si>
    <t>UKUPNO           0,97</t>
  </si>
  <si>
    <t>-posteljica PES cijevima</t>
  </si>
  <si>
    <t>33,0x0,15x1,0=4,95</t>
  </si>
  <si>
    <t>Iskolčenje trase kanalizacije s označavanjem i osiguranjem iskolčene trase prije početka zemljanih radova.</t>
  </si>
  <si>
    <t>S-1: PES DN 250, SN5000:</t>
  </si>
  <si>
    <t>33,0 m’ x 1,05 = 34,65 m'</t>
  </si>
  <si>
    <t>PES spojnica tip A za DN 250 mm</t>
  </si>
  <si>
    <t>DN 100 mm, L =  300 mm</t>
  </si>
  <si>
    <t>-okno  dim 60 x 60 cm  h=0,50 m</t>
  </si>
  <si>
    <t>2x 0,6 x0,5 x0,1=0,06</t>
  </si>
  <si>
    <t>2x 0,8 x0,5 x0,1=0,08</t>
  </si>
  <si>
    <r>
      <t xml:space="preserve">       0,8x0,8x0,1</t>
    </r>
    <r>
      <rPr>
        <u/>
        <sz val="10"/>
        <rFont val="Arial"/>
        <family val="2"/>
      </rPr>
      <t>=0,06</t>
    </r>
  </si>
  <si>
    <r>
      <t>UKUPNO           0,20m</t>
    </r>
    <r>
      <rPr>
        <vertAlign val="superscript"/>
        <sz val="10"/>
        <rFont val="Arial"/>
        <family val="2"/>
      </rPr>
      <t>3</t>
    </r>
    <r>
      <rPr>
        <sz val="10"/>
        <rFont val="Arial"/>
        <family val="2"/>
        <charset val="238"/>
      </rPr>
      <t>/oknu</t>
    </r>
  </si>
  <si>
    <t>-posteljica PVC cijevima</t>
  </si>
  <si>
    <t>DN 110 mm</t>
  </si>
  <si>
    <r>
      <t>226,00x1,50x(0,7+1,7)X0,5=406,80 m</t>
    </r>
    <r>
      <rPr>
        <vertAlign val="superscript"/>
        <sz val="10"/>
        <rFont val="Arial"/>
        <family val="2"/>
        <charset val="238"/>
      </rPr>
      <t>3</t>
    </r>
  </si>
  <si>
    <r>
      <t>226,00x1,50x0,8-226,0x0,7x0,8=185,44 m</t>
    </r>
    <r>
      <rPr>
        <vertAlign val="superscript"/>
        <sz val="10"/>
        <rFont val="Arial"/>
        <family val="2"/>
        <charset val="238"/>
      </rPr>
      <t>3</t>
    </r>
  </si>
  <si>
    <t>407,0-186,0=221,00</t>
  </si>
  <si>
    <r>
      <t>221,00x1,25 =276,25 m</t>
    </r>
    <r>
      <rPr>
        <vertAlign val="superscript"/>
        <sz val="10"/>
        <rFont val="Arial"/>
        <family val="2"/>
        <charset val="238"/>
      </rPr>
      <t>3</t>
    </r>
  </si>
  <si>
    <t>ukupno                                  76,27</t>
  </si>
  <si>
    <t>PES DN 600 mm SN5000:</t>
  </si>
  <si>
    <t>Iskolčenje trase cjevovoda s označavanjem i osiguranjem iskolčene trase prije početka radova.</t>
  </si>
  <si>
    <t>V-2  m 189,0x1,0x1,0=189,00</t>
  </si>
  <si>
    <t>V-1  m     29,0x1,0x1,0=29,00</t>
  </si>
  <si>
    <t xml:space="preserve">     4,1x3,2x0,2=2,62</t>
  </si>
  <si>
    <t xml:space="preserve">  2x0,9x0,2x0,5=0,18</t>
  </si>
  <si>
    <t>4x1,15x0,2x0,5=0,46</t>
  </si>
  <si>
    <t>2x0,60x0,20x0,5=0,12</t>
  </si>
  <si>
    <t>UKUPNO            3,38</t>
  </si>
  <si>
    <t>Izrada i ugradnja kamenog poklopca sa okvirom i ručkama od nerđajućeg čelika. Kameni poklopaca  izraditi u skladu s popločenjem partera.</t>
  </si>
  <si>
    <t>Jedinična cijena stavke uključuje sve potrebne radove, materijale, pomoćna sredstva i transporte za kompletnu  izvedbu stavke. Obračun po m³.</t>
  </si>
  <si>
    <t xml:space="preserve">Izrada spoja na postojeći lj.ž. vodovod DN 150 mm. Stavkom obuhvaćeno rezanje postojeće lj.ž. cijevi te izrada spoja u svemu prema dogovoru i uvjetima komunalnog poduzeća. </t>
  </si>
  <si>
    <t>V-1  m 205,00</t>
  </si>
  <si>
    <t>V-2  m 206,00</t>
  </si>
  <si>
    <t>V-1     kom  10+1=11</t>
  </si>
  <si>
    <t>V-2     kom  8</t>
  </si>
  <si>
    <t>DN 20 mm( Ø15)</t>
  </si>
  <si>
    <t>DN 25 mm( Ø20)</t>
  </si>
  <si>
    <t>DN 40 mm( Ø30)</t>
  </si>
  <si>
    <t>DN 63 mm( Ø50)</t>
  </si>
  <si>
    <t>Ventil s kotačićem  Ø30 mm</t>
  </si>
  <si>
    <t>Ventil s kotačićem  Ø25 mm</t>
  </si>
  <si>
    <t>vodomjeri   Ø 15 mm</t>
  </si>
  <si>
    <t>ventili        Ø 15 mm</t>
  </si>
  <si>
    <t>Izrada i ugradnja kamenog poklopca sa podlogom, okvirom i ručkama od nerđajućeg čelika. Kameni dio poklopca  izraditi u skladu s popločenjem partera.</t>
  </si>
  <si>
    <t>DN 32 mm( Ø25)</t>
  </si>
  <si>
    <t>DN 63/40/32/25/20 mm</t>
  </si>
  <si>
    <t>V-1  m     29,0x0,5x0,2=2,90</t>
  </si>
  <si>
    <t>V-2  m  189,0x0,5x0,2=18,90</t>
  </si>
  <si>
    <t>Izrada i ugradnja kamenog poklopca sa okvirom i ručkama od nerđajućeg čelika. Kameni poklopac  izraditi u skladu s popločenjem partera.</t>
  </si>
  <si>
    <t>Izrada i ugradnja kamenog poklopca sa okvirom i ručkama od nerđajućeg čelika. Kameni poklopac izraditi u skladu s popločenjem partera.</t>
  </si>
  <si>
    <t>Betoniranje kinete oborinskog kanala u točno projektiranom padu I=0,3%. Debljina kinete je 5 cm sa bočnim skošenjem od 5 cm u svemu prema proračunu.</t>
  </si>
  <si>
    <t>Dobava, doprema , istovar i montaža PEHD cijevi. Cijevi za tlak 10 bara. Stavkom obuhvaćene PEHD spojnice i fazonski komadi. Obračun po m' cijevi.</t>
  </si>
  <si>
    <t>Tlačna proba cjevovoda na tlak 15 bara. Tlačnu probu izvesti prema važećim tehničkim propisima i uputstvima proizvođača cijevi.  Jediničnom cijenom obuhvatiti i dobavu vode za sva ispitivanja. Upotreba cjevovoda dozvoljava se nakon izdavanja atesta o ispravnosti cjevovoda glede ispitanog tlaka. Obračun po m'.</t>
  </si>
  <si>
    <t>Dobava, doprema , istovar  i polaganje PVC signalne trake ("VODOVOD"). Obračun po m'  trake.</t>
  </si>
  <si>
    <t>Dezinfekcija cjevovoda s rastopinom klorne lužine (0,35 l/m³ vode). Voda za dezinfekciju zadržava se u cjevovodima 24 sata. Nakon toga cjevovod se ispire trostrukom količinom vode nakon čega se pristupa ispitivanju zdravstvene ispravnosti vode. Upotreba cjevovoda dozvoljava se nakon izdavanja atesta glede ispravnosti vode. Obračun po m'.</t>
  </si>
  <si>
    <t>Strojno-ručni iskop rova u terenu bez obzira na kategoriju tla - vrstu materijala za polaganje vodovodnih cijevi s planiranjem dna rova.  Iskop izvesti od kote 1,00m.n.m. do kote -0.10 m.p.m. Dno kanala isplanirati s točnošću od 3 cm. Sveukupan materijal odmah odvoziti na privremenu deponiju</t>
  </si>
  <si>
    <t>Strojno-ručni iskop građevne jame u terenu bez obzira na kategoriju tla - vrstu materijala za izradu vodomjernog okna. Sveukupan materijal odmah odvoziti na privremenu deponiju</t>
  </si>
  <si>
    <r>
      <t>Dovoz doprema i zatrpavanje dijela rova pijeskom. Zatrpavanje izvoditi u sloju od 45 cm iznad tjemena cijevi s polijevanjem vodom i pažljivim ručnim ili strojnim zbijanjem. Zatrpavanje izvesti do 40 cm niže od kota partera-slojeva parterne konstrukcije). Zbijenost mora biti min. Me = 40 MN/m</t>
    </r>
    <r>
      <rPr>
        <vertAlign val="superscript"/>
        <sz val="10"/>
        <rFont val="Arial"/>
        <family val="2"/>
      </rPr>
      <t>2</t>
    </r>
    <r>
      <rPr>
        <sz val="10"/>
        <rFont val="Arial"/>
        <family val="2"/>
        <charset val="238"/>
      </rPr>
      <t>. Jedinična cijena stavke uključuje sav potreban rad, materijal, pomoćna sredstva i transporte za izvedbu.</t>
    </r>
  </si>
  <si>
    <t>Dobava, doprema, istovar i montaža ventila na navoj s kotačićem. Obračun po komadu.</t>
  </si>
  <si>
    <t>Dobava, doprema, istovar i ugradnja vodomjera. Obračun po komadu.</t>
  </si>
  <si>
    <t>Dobava, doprema,istovar i ugradnja hvatača nečistoće. 
Obračun po komadu.</t>
  </si>
  <si>
    <t>hvatač nečistoće  na prirubnicu</t>
  </si>
  <si>
    <t>hvatač nečistoće  na navoj</t>
  </si>
  <si>
    <t>Tlačna proba cjevovoda na tlak 15 bara. Tlačnu probu izvesti prema važećim tehničkim propisima i uputstvima proizvođača cijevi.  Jediničnom cijenom obuhvatiti i dobavu vode za sva ispitivanja.Upotreba cjevovoda dozvoljava se nakon izdavanja atesta o ispravnosti cjevovoda glede ispitanog tlaka. Obračun po m'.</t>
  </si>
  <si>
    <t>Kontrola i baždarenje hidranta s atestom obavezno od nadležne ustanove. Ispitivanje obuhvaća ispitivanje pritiska i protočnosti na priključcima hidranta. Obračun po komadu hidranta.</t>
  </si>
  <si>
    <r>
      <t>Obračun po m</t>
    </r>
    <r>
      <rPr>
        <vertAlign val="superscript"/>
        <sz val="10"/>
        <rFont val="Arial"/>
        <family val="2"/>
        <charset val="238"/>
      </rPr>
      <t>3</t>
    </r>
    <r>
      <rPr>
        <sz val="10"/>
        <rFont val="Arial"/>
        <family val="2"/>
        <charset val="238"/>
      </rPr>
      <t xml:space="preserve"> ugrađenog materijala u zbijenom stanju. </t>
    </r>
  </si>
  <si>
    <t xml:space="preserve">Strojno-ručni iskop građevne jame  bez obzira na kategoriju tla-vrstu materijala za izradu a.b. dijela spemnika s planiranjem dna rova.  Iskop izvesti od kote +1,50m.n.m. do kote -2,95 m.p.m. Dno jame isplanirati s točnošću od 3 cm. Sveukupan materijal odmah odvoziti na privremenu deponiju. Strojni iskop obaviti uz pomoć pneumatskog alata. Iskop pod morem uz kontrolu i pomoć ronioca. </t>
  </si>
  <si>
    <t>Zatrpavanje građevne jame nakon ugradnje a.b. tanka.   Zatrpavanje izvoditi  pažljivo da ne dođe do oštećenja  tanka. Jedinična cijena stavke uključuje sav potreban rad, materijal, pomoćna sredstva i transporte za izvedbu. Zatrpavanje izvesti do kote 1.0 m.n.m. (slojeva parterne konstrukcije). Zatrpavanje izvesti probranim kamenim materijalom u skadu detaljom lukobrana.</t>
  </si>
  <si>
    <t>Tank se izvodi kao montažna konstrukcija i polaže na pripremljanu tucaničku podlogu.</t>
  </si>
  <si>
    <t>Strojno-ručni iskop rova u terenu  bez obzira na kategoriju tla - vrstu materijala za izradu oborinskog kanala s planiranjem dna rova.  Iskop izvesti od prosječne kote +1,00m.n.m. Dubina iskopa od kote +0.10 do kote  -0.60m.p.m. Dno kanala isplanirati s točnošću od 3 cm. Sveukupan materijal odmah odvoziti na privremenu deponiju.</t>
  </si>
  <si>
    <r>
      <t>Obračun po m</t>
    </r>
    <r>
      <rPr>
        <vertAlign val="superscript"/>
        <sz val="10"/>
        <rFont val="Arial"/>
        <family val="2"/>
        <charset val="238"/>
      </rPr>
      <t>3</t>
    </r>
    <r>
      <rPr>
        <sz val="10"/>
        <rFont val="Arial"/>
        <family val="2"/>
        <charset val="238"/>
      </rPr>
      <t xml:space="preserve"> ugrađenog materijala u zbijenom stanju.</t>
    </r>
  </si>
  <si>
    <t>ukupno 411,00</t>
  </si>
  <si>
    <t>Strojno-ručni iskop rova u terenu  bez obzira na kategoriju tla - vrstu materijala za polaganje vodovodnih cijevi s planiranjem dna rova. Dno kanala isplanirati s točnošću od 3 cm. Sveukupan materijal odmah odvoziti na privremenu deponiju. U stavci su uračunata i produbljenja te proširenja i produbljenja za okna. Potrebno je predvidjeti i razupiranje rova za slučaj zaštite rova od mogućeg urušavanja. Strojni iskop obaviti uz pomoć pneumatskog alata.</t>
  </si>
  <si>
    <t>ukupno                       218,00</t>
  </si>
  <si>
    <t>218,00-93,00=125,00</t>
  </si>
  <si>
    <r>
      <t>125,00x1,25 =156,25 m</t>
    </r>
    <r>
      <rPr>
        <vertAlign val="superscript"/>
        <sz val="10"/>
        <rFont val="Arial"/>
        <family val="2"/>
        <charset val="238"/>
      </rPr>
      <t>3</t>
    </r>
  </si>
  <si>
    <t>ukupno kom 19</t>
  </si>
  <si>
    <t>218,00x0,50x0,15=16,35</t>
  </si>
  <si>
    <t>Dobava, doprema, istovar i montaža PVC cijevi. Cijevi za tlak 10 bara. Stavkom obuhvaćene i fazonski komadi(lukovi). Obračun po m' cijevi.</t>
  </si>
  <si>
    <t>Dobava, doprema, istovar i montaža ventila na navoj i fazonskih komada za spoj na PEHD cijev. Ventili se ugrađuju u zasunska okna-na spoju ogranaka. Obračun po komadu.</t>
  </si>
  <si>
    <t>UKUPNO</t>
  </si>
  <si>
    <t>Betoniranje dna i zidova okna   za smještaj ventila  ispred podzemnih hidranata betonom minimalnog razreda čvrstoće C25/30, uključivo sa izradom, postavom i skidanjem oplate, te prijenosom i ugradnjom betona. Debljina stijenki je 20 cm. Betoniranje se izvodi u dvostrukoj glatkoj oplati, uz obavezno vibriranje. U stavku je uključena armatura.</t>
  </si>
  <si>
    <t>Betoniranje a.b. dna i zidova tanka za smještaj PES spremnika betonom minimalnog razreda čvrstoće C30/37, uključivo sa izradom, postavom i skidanjem oplate, te prijenosom i ugradnjom betona. Debljina stijenki je 25 cm. Betoniranje se izvodi u dvostrukoj glatkoj oplati, uz obavezno vibriranje. U stavku je uključena armatura.</t>
  </si>
  <si>
    <t>Općenito:</t>
  </si>
  <si>
    <t>Program kontrole i osiguranja kakvoće, tehnički opis, sve upute i upozorenja te dokaznica mjera na nacrtima iz projekta te troškovnici iz arhitektonskog projekta krajobraznog uređenja i elektrotehničkog projekta električnih instalacija priključnih ormarića i rasvjete luke smatraju se sastavnim dijelovima ovog troškovnika.</t>
  </si>
  <si>
    <t>LUKOBRAN</t>
  </si>
  <si>
    <t>Pripremni radovi</t>
  </si>
  <si>
    <t>1.1.</t>
  </si>
  <si>
    <t xml:space="preserve">Iskolčenje, obilježavanje i osiguranje osnovnih točaka i pravaca građevine, te kontrole u tijeku izvođenja radova. Osi pilota se iskolčavaju s točnošću ±1 cm prema dimenzijama i koordinatama iz projekta. Prije izgradnje projektiranog zahvata potrebno je geodetski snimiti profil terena zbog ustanovljenja stvarnog postojećeg stanja i obračuna izvedenih radova. </t>
  </si>
  <si>
    <t>kpl.</t>
  </si>
  <si>
    <t>1.2.</t>
  </si>
  <si>
    <t>Izrada programa probnog opterećenja para pilota na horizontalnu silu i izvođenje samog probnog opterećenja. U cijeni je sav rad na pripremi i izradi programa, opterećenje prešom, dobava i ugradnja dvije inklinometarske cijevi, mjerenje, plovilo, ronioci, te sav potreban materijal i rad za provođenje probnog opterećenja.</t>
  </si>
  <si>
    <t>Pripremni radovi ukupno:</t>
  </si>
  <si>
    <t>Zemljani radovi</t>
  </si>
  <si>
    <t>2.1.</t>
  </si>
  <si>
    <r>
      <t>m</t>
    </r>
    <r>
      <rPr>
        <vertAlign val="superscript"/>
        <sz val="10"/>
        <color indexed="8"/>
        <rFont val="Arial"/>
        <family val="2"/>
        <charset val="238"/>
      </rPr>
      <t>3</t>
    </r>
  </si>
  <si>
    <t>Zemljani radovi ukupno:</t>
  </si>
  <si>
    <t>Betonski i armirano betonski radovi</t>
  </si>
  <si>
    <t>3.1.</t>
  </si>
  <si>
    <t xml:space="preserve">                                                      </t>
  </si>
  <si>
    <t>3.2.</t>
  </si>
  <si>
    <t>3.3.</t>
  </si>
  <si>
    <t>3.4.</t>
  </si>
  <si>
    <t>3.5.</t>
  </si>
  <si>
    <t>3.6.</t>
  </si>
  <si>
    <t>3.7.</t>
  </si>
  <si>
    <t>3.8.</t>
  </si>
  <si>
    <t>3.9.</t>
  </si>
  <si>
    <r>
      <t>m</t>
    </r>
    <r>
      <rPr>
        <vertAlign val="superscript"/>
        <sz val="10"/>
        <color indexed="8"/>
        <rFont val="Arial"/>
        <family val="2"/>
      </rPr>
      <t>3</t>
    </r>
  </si>
  <si>
    <t>3.10.</t>
  </si>
  <si>
    <t>3.11.</t>
  </si>
  <si>
    <t>kg</t>
  </si>
  <si>
    <t>3.12.</t>
  </si>
  <si>
    <t>Betonski i armirano betonski radovi ukupno:</t>
  </si>
  <si>
    <t>Izrada bušenih pilota nazivnog promjera 1200 mm (43 komada). Materijal kroz koji treba bušiti pilote je prema dobivenim sondažnim podacima marinske naslage i kora trošenja stijene te raspucana stijena. Troškove svih sredstava i potrebe plovnih objekata za izvedbu ovih radova izvođač treba ukalkulirati u jediničnu cijenu. Traži se postizanje točnosti gotovog pilota od ±5,0 cm u svim smjerovima.</t>
  </si>
  <si>
    <t>4.1.</t>
  </si>
  <si>
    <t>Doprema i odvoz garniture i cjelokupne opreme za izvođenje bušenih pilota promjera min 1000 mm dubine do -16,0 m p.m. Stavka predviđa transport cjelokupne opreme na gradilište (lavirka, kompresori, grabilica, sjekači, obložne kolone i dr.), priprema gradilišta te raspremanje i odvoz sa gradilišta po završetku izvedbe radova. U slučaju izvođenja pilota lukobrana i gata odjednom (ne po fazama) ova se stavka naplaćuje samo jednom.</t>
  </si>
  <si>
    <t>4.2.</t>
  </si>
  <si>
    <t>Bušenje bušotina za pilote promjera min 1000 mm kroz rahlo zbijeni sloj marinskog nasipa. Stavka obuhvaća postavu bušeće garniture na poziciju pilota s točnošću 3,0 cm u osi pilota, eventualnu korekciju, iskop nasipnog materijala s grabilicom te zacjevljenje bušotine obložnom kolonom promjera 1000 mm, utovar iskopanog materijala, odvoz i iskrcavanje. Obračun po m' izvedene bušotine, mjereno od kote lavirke do dna bušotine. Iskopani materijal se utovaruje u klapetu i odvozi na morsku deponiju udaljenu do 2 NM.</t>
  </si>
  <si>
    <t>4.3.</t>
  </si>
  <si>
    <t xml:space="preserve">Bušenje bušotina za pilote promjera min 1200 mm kroz stijensku masu. Dužina bušenja u stijenskoj masi je 3,0 m. Stavka obuhvaća bušenje u stijeni, vađenje tako dobivenog razlomljenog materijala, laviranje radnih kolona, spajanje radnih kolona, vođenje pilota na traženu točnost i utovar iskopanog materijala, odvoz i iskrcavanje. Bušenje od aps. kote -5,10 do -16,00. Iskopani materijal se utovaruje u klapetu i odvozi na morsku deponiju udaljenu do 2 NM. Obračun po m' stvarno izvedene bušotine u tlu. </t>
  </si>
  <si>
    <t>4.4.</t>
  </si>
  <si>
    <t>Dobava, savijanje i izrada čeličnih košuljica promjera min 1000 mm debljine 6 mm za stupove pilota, doprema na gradilište te potrebna ugradnja u izvedene bušotine pilota. Stavka obuhvaća dobavu materijala, izvedbu čeličnih košuljica u armiračnici te dopremu na gradilište, ugradnju uz potrebna varenja za dužine iznad 12 m, te postavu u izvedene bušotine, a sve prema armaturnom nacrtu iz izvedbenog projekta. Obračun po kg ugrađene košuljice (oko 150 kg/m').</t>
  </si>
  <si>
    <t>4.5.</t>
  </si>
  <si>
    <t>4.6.</t>
  </si>
  <si>
    <r>
      <t xml:space="preserve">Betoniranje bušenih pilota u betonu minimalnog razreda čvrstoće </t>
    </r>
    <r>
      <rPr>
        <sz val="10"/>
        <rFont val="Arial"/>
        <family val="2"/>
        <charset val="238"/>
      </rPr>
      <t>C35/45 (minimalno 400kg cementa/m</t>
    </r>
    <r>
      <rPr>
        <vertAlign val="superscript"/>
        <sz val="10"/>
        <rFont val="Arial"/>
        <family val="2"/>
        <charset val="238"/>
      </rPr>
      <t>3</t>
    </r>
    <r>
      <rPr>
        <sz val="10"/>
        <rFont val="Arial"/>
        <family val="2"/>
        <charset val="238"/>
      </rPr>
      <t xml:space="preserve">). Beton se spravlja sa cementom uz dodatak aditiva za poboljšanu ugradivost, povećanje čvrstoće i vodonepropusnost, kao i sastav agregata koji omogućuje laku ugradbu. Beton mora biti razreda izloženosti XS2. Unutarnji promjer čelične cijevi, koja se postavlja dijelom u temelj pilota (1 m) i u tlo iznad stijene, iznosi </t>
    </r>
    <r>
      <rPr>
        <sz val="10"/>
        <rFont val="Symbol"/>
        <family val="1"/>
        <charset val="2"/>
      </rPr>
      <t>f</t>
    </r>
    <r>
      <rPr>
        <sz val="10"/>
        <rFont val="Arial"/>
        <family val="2"/>
        <charset val="238"/>
      </rPr>
      <t>100 cm. Temelj pilota je promjera 120cm. Betoniranje pilota mora se izvršiti u neprekidnom radu po čitavoj dužini, a zastoj u radu iz bilo kojeg razloga ne smije biti duži od 45 min. Stavka obuhvaća dobavu, dopremu i betoniranje pilota betonom navedene kvalitete kontraktor postupkom uz istovremeno izvlačenje obložne kolone pilota. Obračun po m</t>
    </r>
    <r>
      <rPr>
        <vertAlign val="superscript"/>
        <sz val="10"/>
        <rFont val="Arial"/>
        <family val="2"/>
        <charset val="238"/>
      </rPr>
      <t>3</t>
    </r>
    <r>
      <rPr>
        <sz val="10"/>
        <rFont val="Arial"/>
        <family val="2"/>
        <charset val="238"/>
      </rPr>
      <t xml:space="preserve"> ugrađenog betona.</t>
    </r>
  </si>
  <si>
    <t>4.7.</t>
  </si>
  <si>
    <t>Obrada glave pilota štemanjem viška betona, rezanje čelične cijevi na projektiranu kotu te niveliranje glave pilota epoksi smolama. Prosječno će se svaki pilot izvesti s nadvišenjem do 30 cm. Prije postave naglavnica vrh pilota mora se obraditi kako bi se mogla postaviti naglavnica. Obračun po komadu.</t>
  </si>
  <si>
    <t>4.8.</t>
  </si>
  <si>
    <t>Najam pontona i ostalih sredstava potrebnih za postavljanje opreme i dovođenje na projektirani položaj pilota na moru. U cijeni je sav rad i materijal.</t>
  </si>
  <si>
    <t>kpl</t>
  </si>
  <si>
    <t>Kamenarski radovi</t>
  </si>
  <si>
    <t>5.1.</t>
  </si>
  <si>
    <r>
      <t>m</t>
    </r>
    <r>
      <rPr>
        <vertAlign val="superscript"/>
        <sz val="10"/>
        <rFont val="Arial"/>
        <family val="2"/>
      </rPr>
      <t>3</t>
    </r>
  </si>
  <si>
    <t>5.2.</t>
  </si>
  <si>
    <t>Kamenarski radovi ukupno:</t>
  </si>
  <si>
    <t>Razni radovi i oprema</t>
  </si>
  <si>
    <t>6.1.</t>
  </si>
  <si>
    <t>Dobava, izrada i ugradnja prstena za privez od nehrđajućeg čelika tip 316 (s dodatkom molibdena). Privezni su prsteni promjera 16 cm, izvedeni od okruglih šipki promjera 20 mm, sa sidrenom šipkom dužine 25 cm koja se pod kutom od 45 stupnjeva prema vertikali ugrađuje u lukobran s unutarnje strane, na visini 10 cm ispod obalnog ruba, i međusobnom razmaku prema nacrtima iz projekta (pogled). Nakon bušenja rupe pod kutom u istu se ulijeva epoksidna smola ili slični materijal za pričvršćenje, te utiskuje sidrena šipka prstena. U jediničnoj je cijeni obuhvaćen sav materijal i rad potreban za izradu i ugradnju prstena.</t>
  </si>
  <si>
    <t>6.2.</t>
  </si>
  <si>
    <t>Dobava i ugradnja čeličnih elemenata: sidrenog elementa, profila UPE 200 dužine 130 cm, poprečne spone UPE 200, 1 komad dužine 160 cm, vijaka i čahura, sve prema detalju iz izvedbenog projekta. Čelični profil (sidro) dodaje se u koš armature vrha betonskih pilota tako da se pri ugradnji betona postigne potrebno usidrenje (oko 65 cm). Nakon postavljanja naglavnice na pilot poprečna se spona priključuje na čelični sidreni profil vijcima 2M16 ili zavarom a=4mm, a potom na naglavnicu sidrenim vijcima (naknadno ubušenim) 2x2M16 s čeličnom čahurom. U jediničnoj cijeni sadržan je sav potreban rad na dobavi, ugradnji i bušenju, transport i materijal. Obračun po kompletu za jedan pilot.</t>
  </si>
  <si>
    <t>6.3.</t>
  </si>
  <si>
    <t>Dobava i postavljanje elastomerne trake min 100/5 mm za poravnanje ležajne plohe prilikom oslanjanja uzdužnih nosača i ploča valobranih ekrana na naglavne grede. Obračun po m'.</t>
  </si>
  <si>
    <t>6.4.</t>
  </si>
  <si>
    <t>Dobava i ugradnja sidrenih kemijskih vijaka ili sličnog u uzdužne nosače rasponske konstrukcije (prednapete i armiranobetonske grede, presjeka 120x40cm), radi povezivanja rasponske konstrukcije i tlačne armiranobetonske ploče s pločama valobranih ekrana. U vanjske nosače rasponske konstrukcije se nakon postavljanja na projektiranu poziciju ugrađuje na bočnoj vanjskoj stranici kemijska čahura s dubinom sidrenja minimalno 12,5 cm te se u nju ugrađuje i sidri vijak ili armaturni čelik B500 promjera 16mm, dužine 25 cm izvan rasponskog nosača. Takva sidra se ugrađuju s obje strane obalnog ruba  lukobrana na svakih 40 cm razmaka u nosače rasponske konstrukcije. U cijeni je sav rad na bušenju i ugradnji te dobavi materijala. Obračun po ugrađenom komadu.</t>
  </si>
  <si>
    <t>6.5.</t>
  </si>
  <si>
    <t>6.6.</t>
  </si>
  <si>
    <t>Dobava i ugradnja neoprenske trake/plahte na mjestima kliznih ležaja na cijeloj a.b. naglavnici, širine 1,40 m, gdje je dilatacija. Debljina trake iznosi 10 mm.</t>
  </si>
  <si>
    <r>
      <t>m</t>
    </r>
    <r>
      <rPr>
        <vertAlign val="superscript"/>
        <sz val="10"/>
        <color indexed="8"/>
        <rFont val="Arial"/>
        <family val="2"/>
        <charset val="238"/>
      </rPr>
      <t>2</t>
    </r>
  </si>
  <si>
    <t>6.7.</t>
  </si>
  <si>
    <t>Dobava, transport i montaža lijevano željeznih bitvi nosivosti 370 kN s ankerima. Materijal bitvi mora biti iz nodularnog liva NL 70 te bitva mora posjedovati valjani atest. U cijeni je sav rad i materijal bitvi i ankera.</t>
  </si>
  <si>
    <t>6.8.</t>
  </si>
  <si>
    <t>6.9.</t>
  </si>
  <si>
    <t xml:space="preserve">Dobava i montaža mornarskih stepenica od nehrđajućeg čelika tip 316 (s dodatkom molibdena), prema detalju iz izvedbenog projekta. U cijeni je sav potreban rad na izradi, dopremi i montaži, te sav potreban materijal. Obračun po komadu postavljenih stepenica. </t>
  </si>
  <si>
    <t>6.10.</t>
  </si>
  <si>
    <t>Razni radovi i oprema ukupno:</t>
  </si>
  <si>
    <t>SVEUKUPNO LUKOBRAN:</t>
  </si>
  <si>
    <t>DOGRADNJA OBALE</t>
  </si>
  <si>
    <t xml:space="preserve">Iskolčenje, obilježavanje i osiguranje osnovnih točaka i pravaca građevine, te kontrole u tijeku izvođenja radova. Prije izgradnje projektiranog zahvata potrebno je geodetski snimiti profil terena zbog ustanovljenja stvarnog postojećeg stanja i obračuna izvedenih radova. </t>
  </si>
  <si>
    <r>
      <t>Podmorski iskop s kopna i/ili plovila marinskog sedimenta i lomljenog kamena do max. dubine -2,70 m p.m, ispod novog obalnog zida te za produbljenje akvatorija luke, s dubinama, površinama i nagibima iz nacrta projekta. Iskop se vrši strojno s kopna i/ili plovila, bagerom ili grajferom. Materijal iz iskopa potopiti će se u dubljem moru udaljenosti do 2 Nm. Iskop neposredno uz spoj na postojeći obalni zid treba vršiti oprezno kako se ne bi ugrozila njegova stabilnost. U cijeni je uračunat sav rad, ronioci, plovni objekt, te utovar u vozilo ili plovni objekt, odvoz i istovar iskopanog materijala na poziciji deponije. Ne tolerira se prekop, a u slučaju istog, sanirati će ga izvođač o vlastitom trošku. Obračun po m</t>
    </r>
    <r>
      <rPr>
        <vertAlign val="superscript"/>
        <sz val="10"/>
        <color indexed="8"/>
        <rFont val="Arial"/>
        <family val="2"/>
        <charset val="238"/>
      </rPr>
      <t>3</t>
    </r>
    <r>
      <rPr>
        <sz val="10"/>
        <color indexed="8"/>
        <rFont val="Arial"/>
        <family val="2"/>
        <charset val="238"/>
      </rPr>
      <t xml:space="preserve"> temeljem geodetske snimke prije i poslije iskopa, u sraslom stanju.</t>
    </r>
  </si>
  <si>
    <t>2.2.</t>
  </si>
  <si>
    <r>
      <t>Podmorski iskop s kopna i/ili plovila trošne karbonatne stijene do max. dubine -3,00 m p.m, ispod novog obalnog zida te za produbljenje akvatorija luke, s dubinama, površinama i nagibima iz nacrta projekta. Iskop se vrši strojno, otkopnim čekićem ili drugom pogodnom tehnologijom. Materijal iz iskopa koristit će se za izradu nasipa iza obalnog zida. Po izvedenom iskopu, površina temeljnog tla gdje se izvode masivni betonski zidovi nove obale, čisti se refulerom od sitnih nevezanih čestica. U cijeni je uračunat sav rad na iskopu, refuliranje, ronioci, privremeno deponiranje na gradilištu te ugradnja istog materijala u nasip (s ugradnjom i zbijanjem nadmorskog djela - nadmorski dio nasipa se izrađuje u slojevima debljine do 50 cm tako da se svaki sloj sabija statičkim i dinamičkim valjcima, a završni sloj se fino planira na točnost ± 5 cm te sabija), ili na deponiju. Ne tolerira se prekop, a u slučaju istog, sanirati će ga izvođač o vlastitom trošku. Obračun po m</t>
    </r>
    <r>
      <rPr>
        <vertAlign val="superscript"/>
        <sz val="10"/>
        <color indexed="8"/>
        <rFont val="Arial"/>
        <family val="2"/>
        <charset val="238"/>
      </rPr>
      <t>3</t>
    </r>
    <r>
      <rPr>
        <sz val="10"/>
        <color indexed="8"/>
        <rFont val="Arial"/>
        <family val="2"/>
        <charset val="238"/>
      </rPr>
      <t xml:space="preserve"> temeljem geodetske snimke prije i poslije iskopa, u sraslom stanju.</t>
    </r>
  </si>
  <si>
    <t>2.3.</t>
  </si>
  <si>
    <r>
      <t>Rezanje, štemanje i iskop betonskih i/ili asfaltnih površina šetališta i ceste, iza postojećeg kamenog obalnog zida, na dijelu gdje se radi izrade iskopa za novi/dograđeni betonski obalni zid zadire u trup postojećeg šetališta/ceste. U cijenu je uključen utovar i odvoz na deponiju udaljenosti do 5 km betonskog i/ili asfaltnog materijala koji se odštema i iskopa. Obračun po m</t>
    </r>
    <r>
      <rPr>
        <vertAlign val="superscript"/>
        <sz val="10"/>
        <rFont val="Arial"/>
        <family val="2"/>
      </rPr>
      <t>2</t>
    </r>
    <r>
      <rPr>
        <sz val="10"/>
        <rFont val="Arial"/>
        <family val="2"/>
      </rPr>
      <t>.</t>
    </r>
  </si>
  <si>
    <t>2.4.</t>
  </si>
  <si>
    <r>
      <t>Podmorski i nadmorski iskop s kopna mješovitog kamenog materijala iza postojećeg obalnog zida na dijelu gdje se radi izrade iskopa za novi/dograđeni betonski obalni zid zadire u trup postojećeg šetališta/ceste, do max. dubine -2,70 m p.m, s dubinama, površinama i nagibima iz nacrta projekta. Iskop se vrši strojno rovokopačem. Prethodno se postojeći obalni zid razgrađuje što je predviđeno u stavci 2.1. troškovnika arhitektonskog projekta krajobraznog uređenja. Materijal iz iskopa koristit će se za izradu nasipa iza obalnog zida. U cijeni je uračunat sav rad na iskopu, privremeno deponiranje na gradilištu te ugradnja istog materijala u nasip (s ugradnjom i zbijanjem nadmorskog djela - nadmorski dio nasipa se izrađuje u slojevima debljine do 50 cm tako da se svaki sloj sabija statičkim i dinamičkim valjcima, a završni sloj se fino planira na točnost ± 5 cm te sabija), ili na deponiju. Ne tolerira se prekop, a u slučaju istog, sanirati će ga izvođač o vlastitom trošku. Obračun po m</t>
    </r>
    <r>
      <rPr>
        <vertAlign val="superscript"/>
        <sz val="10"/>
        <color indexed="8"/>
        <rFont val="Arial"/>
        <family val="2"/>
        <charset val="238"/>
      </rPr>
      <t>3</t>
    </r>
    <r>
      <rPr>
        <sz val="10"/>
        <color indexed="8"/>
        <rFont val="Arial"/>
        <family val="2"/>
        <charset val="238"/>
      </rPr>
      <t xml:space="preserve"> temeljem geodetske snimke prije i poslije iskopa, u sraslom stanju.</t>
    </r>
  </si>
  <si>
    <t>2.5.</t>
  </si>
  <si>
    <r>
      <t>Dobava i izrada općeg kamenog nasipa iza obalnog zida zrna 0,1 do 300 kg pod i nad morem, s kopna i/ili plovnog objekta, u nagibima i dubinama prema projektu, do max. dubine -2,0 m p.m. To je materijal koji uz materijal dobiven iz iskopa trošne karbonatne stijene nedostaje za izradu općeg kamenog nasipa korijena lukobrana. Nadmorski dio nasipa se izrađuje u slojevima debljine do 50 cm tako da se svaki sloj sabija statičkim i dinamičkim valjcima, a završni sloj se fino planira na točnost ± 5 cm te sabija. U cijeni sav materijal, rad na dopremi i strojnoj ugradnji i zbijanju materijala, ronioc te  plovilo. Obračun po m</t>
    </r>
    <r>
      <rPr>
        <vertAlign val="superscript"/>
        <sz val="10"/>
        <rFont val="Arial"/>
        <family val="2"/>
      </rPr>
      <t>3</t>
    </r>
    <r>
      <rPr>
        <sz val="10"/>
        <rFont val="Arial"/>
        <family val="2"/>
      </rPr>
      <t xml:space="preserve"> stvarno ugrađenog materijala.</t>
    </r>
  </si>
  <si>
    <t>2.6.</t>
  </si>
  <si>
    <r>
      <t>Dobava i ugradnja čistog kamenog nasipa zrna 0,5 do 50 kg (kamene prizme), koji se ugrađuje pod morem iza podmorskog dijela betonskog obalnog zida, u nagibima i dubinama prema projektu, do max. dubine -2,7 m p.m. U cijeni sav rad na dopremi i ugradnji materijala, ronioc i plovilo. Obračun po m</t>
    </r>
    <r>
      <rPr>
        <vertAlign val="superscript"/>
        <sz val="10"/>
        <rFont val="Arial"/>
        <family val="2"/>
        <charset val="238"/>
      </rPr>
      <t>3</t>
    </r>
    <r>
      <rPr>
        <sz val="10"/>
        <rFont val="Arial"/>
        <family val="2"/>
        <charset val="238"/>
      </rPr>
      <t xml:space="preserve"> stvarno ugrađenog materijala.</t>
    </r>
  </si>
  <si>
    <t>2.7.</t>
  </si>
  <si>
    <r>
      <t>Izvedba tucaničke podloge-tampona debljine 15 cm  od zrnatog kamenog materijala 0-63 mm. Tucanička podloga izvodi se ispod a.b. ploče partera nove obale i saniranog asfaltnog kolnika oštećenog radi iskopa na potrebnu dubinu nove obale te oko i ispod kanala oborinske odvodnje. Zbija se mehanički do zbijenosti Ms&gt;60 Mpa. Obračun po m</t>
    </r>
    <r>
      <rPr>
        <vertAlign val="superscript"/>
        <sz val="10"/>
        <rFont val="Arial"/>
        <family val="2"/>
        <charset val="238"/>
      </rPr>
      <t>3</t>
    </r>
    <r>
      <rPr>
        <sz val="10"/>
        <rFont val="Arial"/>
        <family val="2"/>
        <charset val="238"/>
      </rPr>
      <t xml:space="preserve"> ugrađenog materijala. U jediničnoj cijeni uračunat je sav potreban rad i materijal na dopremi, ugradnji, planiranju i sabijanju tucaničke podloge.</t>
    </r>
  </si>
  <si>
    <r>
      <t xml:space="preserve">Betoniranje "in situ" nad morem obalnog zida, pravocrtnih dionica, od kote </t>
    </r>
    <r>
      <rPr>
        <sz val="10"/>
        <color indexed="8"/>
        <rFont val="Arial"/>
        <family val="2"/>
        <charset val="238"/>
      </rPr>
      <t>±</t>
    </r>
    <r>
      <rPr>
        <sz val="10"/>
        <color indexed="8"/>
        <rFont val="Arial"/>
        <family val="2"/>
      </rPr>
      <t xml:space="preserve">0,00 m n.m. do max. + 0,88 m n.m., širine 1,00 m, osim na poziciji gdje su stepenice i širina nadmorskog dijela zida je 0,52 m. U ovoj stavci je i betoniranje stepenica koje se nalaze na južnom spoju dogradnje obale s postojećom. Horizontalni prekid betoniranja nije dozvoljen. Beton je  minimalnog razreda čvrstoće </t>
    </r>
    <r>
      <rPr>
        <sz val="10"/>
        <color indexed="8"/>
        <rFont val="Arial"/>
        <family val="2"/>
      </rPr>
      <t>C35/45 s minimalno 350 kg cementa po m</t>
    </r>
    <r>
      <rPr>
        <vertAlign val="superscript"/>
        <sz val="10"/>
        <color indexed="8"/>
        <rFont val="Arial"/>
        <family val="2"/>
      </rPr>
      <t>3</t>
    </r>
    <r>
      <rPr>
        <sz val="10"/>
        <color indexed="8"/>
        <rFont val="Arial"/>
        <family val="2"/>
      </rPr>
      <t>, v/c&lt;0,45 (tešku obradivost treba poboljšati dodatkom plastifikatora), razreda izloženosti XS3 i XF2. Opis betona kao u stavci 3.1. Ukoliko se u istoj fazi radova izvodi korijen lukobrana kao i dogradnja obale tada se ne izvodi obalni zid spoja korijena lukobrana s obalom. U jediničnoj cijeni je uključena priprema betona, transport do mjesta ugradbe, ugradnja, obrada i njegovanje betona. Također su obuhvaćeni troškovi eventualne pripomoći ronioca, plovnog objekta i svi troškovi izrade, postavljanja, učvršćivanja, premještanja i demontiranja oplate kao i svi pomoćni radovi. Obračun se vrši po  m</t>
    </r>
    <r>
      <rPr>
        <vertAlign val="superscript"/>
        <sz val="10"/>
        <color indexed="8"/>
        <rFont val="Arial"/>
        <family val="2"/>
      </rPr>
      <t>3</t>
    </r>
    <r>
      <rPr>
        <sz val="10"/>
        <color indexed="8"/>
        <rFont val="Arial"/>
        <family val="2"/>
      </rPr>
      <t xml:space="preserve"> ugrađenog betona.</t>
    </r>
  </si>
  <si>
    <t>Dobava, čišćenje, ravnanje, savijanje i postavljanje rebrastog betonskog čelika - šipki, kvalitete B500. Armatura se ugrađuje u betonsku ploču podloge kamenog opločenja, betonsku ploču iza postojećeg zida, odnosno novoplaniranog kanala oborinske odvodnje, temelje rasvjetnih stupova i stepenice na južnom spoju dogradnje obale i postojeće. U jediničnoj cijeni sadržana je potrebna paljena žica, podmetači, sav potreban rad i transport. Obračun po kg obrađenog čelika.</t>
  </si>
  <si>
    <t>Dobava, izrada i ugradnja prstena za privez od nehrđajućeg čelika tip 316 (s dodatkom molibdena). Privezni su prsteni promjera 16 cm, izvedeni od okruglih šipki promjera 20 mm, sa sidrenom šipkom dužine 25 cm koja se pod kutom od 45 stupnjeva prema vertikali ugrađuje u kamen poklopnice, na visini 10 cm ispod obalnog ruba, i međusobnom razmaku prema nacrtima iz projekta (pogled). Nakon bušenja rupe pod kutom u istu se ulijeva epoksidna smola ili slični materijal za pričvršćenje, te utiskuje sidrena šipka prstena. U jediničnoj je cijeni obuhvaćen sav materijal i rad potreban za izradu i ugradnju prstena.</t>
  </si>
  <si>
    <t>SVEUKUPNO DOGRADNJA OBALE:</t>
  </si>
  <si>
    <t>REKONSTRUKCIJA OBALE</t>
  </si>
  <si>
    <t>Obalni zid će se rekonstruirati u suradnji s Konzervatorskim odjelom iz Rijeke.</t>
  </si>
  <si>
    <t xml:space="preserve">Iskolčenje, obilježavanje i osiguranje osnovnih točaka i pravaca građevine, te kontrole u tijeku izvođenja radova. Prije izgradnje projektiranog zahvata potrebno je geodetski snimiti profil terena i postojeći obalni zid zbog ustanovljenja stvarnog postojećeg stanja i obračuna izvedenih radova, te zbog vraćanja razgrađenog zida na istu dubinu nakon produbljenja akvatorija i izvedbe betonskog temelja. </t>
  </si>
  <si>
    <r>
      <t>Obilježavanje i pažljivo vađenje kamenih poklopnica i obložnica postojećeg obalnog zida pod i nad morem, procijenjene prosječne debljine od 40 cm. Rad obuhvaća označavanje i skidanje kamenih blokova, pregledavanje i razvrstavanje neoštećenih i oštećenih blokova, te pohranjivanje neoštećenih na pogodnom prostoru u blizini ili neposredno na obali. Blokove treba skidati pažljivo, tako da se izbjegne njihovo oštećivanje kao i oštećenje postojećeg malog mulića i  obale koji nisu predmet zahvata. U cijenu je uračunat prijevoz i pohranjivanje neoštećenih blokova na privremenu deponiju prosječne udaljenosti 500 m. Obračun po m</t>
    </r>
    <r>
      <rPr>
        <vertAlign val="superscript"/>
        <sz val="10"/>
        <rFont val="Arial"/>
        <family val="2"/>
      </rPr>
      <t>3</t>
    </r>
    <r>
      <rPr>
        <sz val="10"/>
        <rFont val="Arial"/>
        <family val="2"/>
      </rPr>
      <t>.</t>
    </r>
  </si>
  <si>
    <t>1.3.</t>
  </si>
  <si>
    <r>
      <t>Pažljivo obilježavanje i vađenje kamenih ploča partera postojeće obale, procijenjene prosječne debljine od 25 cm, na dijelu gdje se radi izrade iskopa za produbljenje i rekonstrukciju obalnog zida zadire u trup postojećeg šetališta/ceste. Rad obuhvaća označavanje i skidanje kamenih ploča, pregledavanje i razvrstavanje neoštećenih i oštećenih blokova, te pohranjivanje neoštećenih na pogodnom prostoru u blizini ili neposredno na obali. Blokove treba skidati pažljivo, tako da se izbjegne njihovo oštećivanje kao i oštećenje postojeće obale koja nije predmet zahvata.  U cijenu je uračunat prijevoz i pohranjivanje neoštećenih blokova na privremenu deponiju prosječne udaljenosti 500 m. Obračun po m</t>
    </r>
    <r>
      <rPr>
        <vertAlign val="superscript"/>
        <sz val="10"/>
        <rFont val="Arial"/>
        <family val="2"/>
      </rPr>
      <t>3</t>
    </r>
    <r>
      <rPr>
        <sz val="10"/>
        <rFont val="Arial"/>
        <family val="2"/>
      </rPr>
      <t>.</t>
    </r>
  </si>
  <si>
    <r>
      <t>m</t>
    </r>
    <r>
      <rPr>
        <vertAlign val="superscript"/>
        <sz val="10"/>
        <rFont val="Arial"/>
        <family val="2"/>
        <charset val="238"/>
      </rPr>
      <t>2</t>
    </r>
  </si>
  <si>
    <r>
      <t>Podmorski iskop s kopna i/ili plovila marinskog sedimenta i lomljenog kamena do max. dubine -1,60 m p.m, ispod postojećeg obalnog zida koji se rekonstruira, te produbljenje akvatorija ispred zida,  s dubinama, površinama i nagibima iz nacrta projekta. Iskop se vrši strojno s kopna i/ili plovila, bagerom ili grajferom. Materijal iz iskopa potopiti će se u dubljem moru udaljenosti do 2 Nm. Iskop neposredno uz spoj na postojeći obalni zid i mali mulić koji se ne rekonstruiraju treba vršiti oprezno kako se ne bi ugrozila njihova stabilnost. U cijeni je uračunat sav rad, ronioci, plovni objekt, te utovar u vozilo ili plovni objekt, odvoz i istovar iskopanog materijala na poziciji deponije. Ne tolerira se prekop, a u slučaju istog, sanirati će ga izvođač o vlastitom trošku. Obračun po m</t>
    </r>
    <r>
      <rPr>
        <vertAlign val="superscript"/>
        <sz val="10"/>
        <rFont val="Arial"/>
        <family val="2"/>
        <charset val="238"/>
      </rPr>
      <t>3</t>
    </r>
    <r>
      <rPr>
        <sz val="10"/>
        <rFont val="Arial"/>
        <family val="2"/>
        <charset val="238"/>
      </rPr>
      <t xml:space="preserve"> temeljem geodetske snimke prije i poslije iskopa, u sraslom stanju.</t>
    </r>
  </si>
  <si>
    <r>
      <t>Podmorski iskop s kopna i/ili plovila trošne karbonatne stijene do max. dubine -1,60 m p.m, ispod postojećeg obalnog zida koji se rekonstruira, te produbljenje akvatorija ispred zida, s dubinama, površinama i nagibima iz nacrta projekta. Iskop se vrši strojno, otkopnim čekićem ili drugom pogodnom tehnologijom. Materijal iz iskopa koristit će se za izradu nasipa iza obalnog zida. U cijeni je uračunat sav rad na iskopu, ronioci, privremeno deponiranje na gradilištu te ugradnja istog materijala u nasip (s ugradnjom i zbijanjem nadmorskog djela - nadmorski dio nasipa se izrađuje u slojevima debljine do 50 cm tako da se svaki sloj sabija statičkim i dinamičkim valjcima, a završni sloj se fino planira na točnost ± 5 cm te sabija), ili na deponiju. Ne tolerira se prekop, a u slučaju istog, sanirati će ga izvođač o vlastitom trošku. Obračun po m</t>
    </r>
    <r>
      <rPr>
        <vertAlign val="superscript"/>
        <sz val="10"/>
        <rFont val="Arial"/>
        <family val="2"/>
        <charset val="238"/>
      </rPr>
      <t>3</t>
    </r>
    <r>
      <rPr>
        <sz val="10"/>
        <rFont val="Arial"/>
        <family val="2"/>
        <charset val="238"/>
      </rPr>
      <t xml:space="preserve"> temeljem geodetske snimke prije i poslije iskopa, u sraslom stanju.</t>
    </r>
  </si>
  <si>
    <r>
      <t>Podmorski i nadmorski iskop s kopna mješovitog kamenog materijala iza postojećeg obalnog zida koji se rekonstruira, do max. dubine -1,60 m p.m, s dubinama, površinama i nagibima iz nacrta projekta. Iskop trupa postojeće obale se izvodi radi dostizanja projektirane dubine za temeljenje rekonstruiranog zida. Iskop se vrši strojno rovokopačem ili drukčije ukoliko tako budu tražili predstavnici Konzervatorskog odjela.  Materijal iz iskopa koristit će se za izradu nasipa iza obalnog zida. U cijeni je uračunat sav rad na iskopu, privremeno deponiranje na gradilištu te ugradnja istog materijala u nasip (s ugradnjom i zbijanjem nadmorskog djela - nadmorski dio nasipa se izrađuje u slojevima debljine do 50 cm tako da se svaki sloj sabija statičkim i dinamičkim valjcima, a završni sloj se fino planira na točnost ± 5 cm te sabija), ili na deponiju. Ne tolerira se prekop, a u slučaju istog, sanirati će ga izvođač o vlastitom trošku. Obračun po m</t>
    </r>
    <r>
      <rPr>
        <vertAlign val="superscript"/>
        <sz val="10"/>
        <color indexed="8"/>
        <rFont val="Arial"/>
        <family val="2"/>
        <charset val="238"/>
      </rPr>
      <t>3</t>
    </r>
    <r>
      <rPr>
        <sz val="10"/>
        <color indexed="8"/>
        <rFont val="Arial"/>
        <family val="2"/>
        <charset val="238"/>
      </rPr>
      <t xml:space="preserve"> temeljem geodetske snimke prije i poslije iskopa, u sraslom stanju.</t>
    </r>
  </si>
  <si>
    <r>
      <t>Dobava i ugradnja čistog kamenog nasipa zrna 0,5 do 50 kg (kamene prizme), koji se ugrađuje pod morem iza podmorskog dijela betonskog obalnog zida, u nagibima i dubinama prema projektu, do max. dubine -1,5 m p.m. U cijeni sav rad na dopremi i ugradnji materijala, ronioc i plovilo. Obračun po m</t>
    </r>
    <r>
      <rPr>
        <vertAlign val="superscript"/>
        <sz val="10"/>
        <rFont val="Arial"/>
        <family val="2"/>
        <charset val="238"/>
      </rPr>
      <t>3</t>
    </r>
    <r>
      <rPr>
        <sz val="10"/>
        <rFont val="Arial"/>
        <family val="2"/>
        <charset val="238"/>
      </rPr>
      <t xml:space="preserve"> stvarno ugrađenog materijala.</t>
    </r>
  </si>
  <si>
    <r>
      <t>Dobava i ugradnja podmorskog kamenog nasipa posteljice u sloju od 10 cm, ispod betonskog temelja rekonstruiranog obalnog zida. Posteljica se izvodi  prema nagibima iz projekta. Karakteristike materijala: kameni  materijal veličine zrna 30-60 mm (šakanac). U cijenu uključiti i eventualno slijeganje nasipa.  Obračun po m</t>
    </r>
    <r>
      <rPr>
        <vertAlign val="superscript"/>
        <sz val="10"/>
        <rFont val="Arial"/>
        <family val="2"/>
      </rPr>
      <t>3</t>
    </r>
    <r>
      <rPr>
        <sz val="10"/>
        <rFont val="Arial"/>
        <family val="2"/>
      </rPr>
      <t>. U jediničnoj cijeni obračunat je sav rad i materijal na dobavi, dopremi, ugradnji i grubom planiranju nasipa.</t>
    </r>
  </si>
  <si>
    <r>
      <t>Dobava i ugradnja kamena težine zrna oko 150 kg. Kamen se slaže u dva reda ispred nožice betonskog temelja zida radi zaštite od podlokavanja nožice zida. U cijeni sav rad na dopremi i ručnoj ugradnji materijala, ronilac te eventualno plovilo. Obračun po m</t>
    </r>
    <r>
      <rPr>
        <vertAlign val="superscript"/>
        <sz val="10"/>
        <rFont val="Arial"/>
        <family val="2"/>
      </rPr>
      <t>3</t>
    </r>
    <r>
      <rPr>
        <sz val="10"/>
        <rFont val="Arial"/>
        <family val="2"/>
      </rPr>
      <t xml:space="preserve"> stvarno ugrađenog materijala.</t>
    </r>
  </si>
  <si>
    <r>
      <t>Izvedba tucaničke podloge-tampona debljine min 10 cm  od zrnatog kamenog materijala 0-63 mm. Tucanička podloga izvodi se ispod kamenog opločenja partera rekonstruiranog dijela obale koje je bilo potrebno ukloniti radi iskopa na potrebnu dubinu nove obale. Zbija se mehanički do zbijenosti Ms&gt;60 Mpa. Obračun po m</t>
    </r>
    <r>
      <rPr>
        <vertAlign val="superscript"/>
        <sz val="10"/>
        <rFont val="Arial"/>
        <family val="2"/>
        <charset val="238"/>
      </rPr>
      <t>3</t>
    </r>
    <r>
      <rPr>
        <sz val="10"/>
        <rFont val="Arial"/>
        <family val="2"/>
        <charset val="238"/>
      </rPr>
      <t xml:space="preserve"> ugrađenog materijala. U jediničnoj cijeni uračunat je sav potreban rad i materijal na dopremi, ugradnji, planiranju i sabijanju tucaničke podloge.</t>
    </r>
  </si>
  <si>
    <r>
      <t>Zidanje prethodno uklonjenih kamenih poklopnica i obložnica pod i nad morem, na isti položaj kao i prije razgradnje zida sa zamijenom oštećenog kamena korištenjem onog s deponije udaljene do 5 km od gradilišta. Kamen se povezuje hidrauličkim vapnenim vezivom kao "Rimskim vapnom" (prema zahtjevu Konzervatorskog odjela). Rad obuhvaća zidanje starih kamenih poklopnica i obložnica (s deponije) na novi betonski temelj zida, na projektiranu visinu obale i fugiranje, te eventualno potrebno grubo štokanje površine. Širinu fuge prilagoditi postojećem stanju. Obračun po m</t>
    </r>
    <r>
      <rPr>
        <vertAlign val="superscript"/>
        <sz val="10"/>
        <rFont val="Arial"/>
        <family val="2"/>
      </rPr>
      <t>3</t>
    </r>
    <r>
      <rPr>
        <sz val="10"/>
        <rFont val="Arial"/>
        <family val="2"/>
      </rPr>
      <t xml:space="preserve"> ugrađenog kamena.</t>
    </r>
  </si>
  <si>
    <r>
      <t>Zidanje prethodno uklonjenih kamenih ploča partera na isti položaj kao i prije razgradnje zida sa zamijenom oštećenog kamena korištenjem onog s deponije udaljene do 5 km od gradilišta. Kamen se povezuje hidrauličkim vapnenim vezivom kao "Rimskim vapnom" (prema zahtjevu Konzervatorskog odjela). Rad obuhvaća zidanje starih kamenih poklopnica i obložnica (s deponije) na novi betonski temelj zida, na projektiranu visinu obale i fugiranje, te eventualno potrebno grubo štokanje površine. Širinu fuge prilagoditi postojećem stanju. Obračun po m</t>
    </r>
    <r>
      <rPr>
        <vertAlign val="superscript"/>
        <sz val="10"/>
        <rFont val="Arial"/>
        <family val="2"/>
      </rPr>
      <t>3</t>
    </r>
    <r>
      <rPr>
        <sz val="10"/>
        <rFont val="Arial"/>
        <family val="2"/>
      </rPr>
      <t xml:space="preserve"> ugrađenog kamena.</t>
    </r>
  </si>
  <si>
    <t>Dobava, izrada i ugradnja prstena za privez od nehrđajućeg čelika tip 316 (s dodatkom molibdena). Privezni su prsteni promjera 16 cm, izvedeni od okruglih šipki promjera 20 mm, sa sidrenom šipkom dužine 25 cm koja se pod kutom od 45 stupnjeva prema vertikali ugrađuje u kamen poklopnice (ili fugu, ovisno o dogovoru s Konzervatorskim odjelom), na visini 10 cm ispod obalnog ruba, i međusobnom razmaku prema nacrtima iz projekta (pogled). Nakon bušenja rupe pod kutom u istu se ulijeva epoksidna smola ili slični materijal za pričvršćenje, te utiskuje sidrena šipka prstena. U jediničnoj je cijeni obuhvaćen sav materijal i rad potreban za izradu i ugradnju prstena.</t>
  </si>
  <si>
    <t>SVEUKUPNO REKONSTRUKCIJA OBALE:</t>
  </si>
  <si>
    <t>Lukobran</t>
  </si>
  <si>
    <t>Dogradnja obale</t>
  </si>
  <si>
    <t>Rekonstrukcija obale</t>
  </si>
  <si>
    <t>SVEUKUPNO REKONSTRUKCIJA I DOGRADNJA ZAPADNOG DIJELA LUKE CRES - LUKOBRAN I OBALA</t>
  </si>
  <si>
    <t>VAŽNA NAPOMENA:</t>
  </si>
  <si>
    <t>Izvodač je investitoru dužan dostaviti važeću rudarsku koncesiju za eksploataciju kamena izdanu od Ministarstva gospodarstva RH za kamenolom iz kojeg se pribavlja kamen za radove iz ovog troškovnika (original ili ovjerena kopija). Također je izvođač dužan dokazati putem faktura i izdatnica da se ugrađeni kamen doprema iz kamenoloma sa predmetnom rudarskom koncesijom.</t>
  </si>
  <si>
    <t>Privremena prometna signalizacija</t>
  </si>
  <si>
    <t>Za vrijeme izvođenja radova potrebno je izvršiti privremenu regulaciju prometa na predmetnoj dionici, a u skladu s pozitivnim propisima.</t>
  </si>
  <si>
    <t>Iskolčenje trase i objekata.</t>
  </si>
  <si>
    <t>Nakon predaje iskolčenih osi od strane investitora izvođač je dužan preuzeti iskolčene osi i osigurati ih, tako da ih u roku ili po završenom radu može lako obnoviti. Također je obaveza od strane izvođača kontrola osi,  profila, repera i poligonih točaka. Rad obuhvaća sva geodetska mjerenja kojima se podaci iz projekta prenose na teren.</t>
  </si>
  <si>
    <t>Ispitivanje podloge</t>
  </si>
  <si>
    <t>Pripremljena podloga za izvedbu tamponskog sloja ispituje se prema zahtjevima u projektu te u skladu s važećim propisima i normama. Potrebno je ispitati ravnost i nagib podloge. U slučaju neusklađenosti, izvođač podloge dužan je izvršiti popravke.</t>
  </si>
  <si>
    <t>1. PRIPREMNI RADOVI</t>
  </si>
  <si>
    <t>Skidanje i selektiranje postojećih kamenih ploča (blokova) s dijela pješačke površine koja se sanira i s obalnog zida na području zahvata. Izvođač je dužan radove izvoditi ručno i  vrlo pažljivo, te ploče na taj način sačuvati za daljnju ugradbu na tom istom prostoru te ostatak za druge radove u luci i obali. Uporabive i neoštećene ploče se odvajaju i odlažu uredno složene na gradilištu ili prevoze pojedinačno tačkama na pogodno čuvano mjesto u blizini gradilišta. Rad se obavlja ručno s jednostavnim ručnim alatom. Obvezu čuvanja do ponovne ugradbe preuzima izvođač radova. Pri razgradnji s dijela pješačke površine koja se sanira se uporabive ploče, procjenjuje se njih oko 50 %, označavaju prema redu i mjestu što je potrebno označiti i na pratećem crtežu - shemi postojećeg stanja, kako bi se ponovno mogle ugraditi na isto mjesto. Neuporabivi kamen se odvozi na najbliži deponij (udaljen približno 3,0 km), uključivo sve pristojbe.</t>
  </si>
  <si>
    <t xml:space="preserve">VAŽNA NAPOMENA: Prije početka uklanjanja starih kamenih ploča nadzorni inženjer i izvođač su dužni pregledom na licu mjesta ustanoviti broj i površinu uporabivih kamenih  ploča, te ove podatke unijeti u crtež - shemu postojećeg stanja u građevni dnevnik. Rad mora biti prijavljen Konzervatorskom zavodu u Rijeci, te se obavljati uz nadzor stručnjaka zbog eventualnih arheoloških nalaza. Ukoliko takovih nalaza bude, rad se dalje mora obavljati ručnim iskopom prema naptucima arheologa. </t>
  </si>
  <si>
    <t>Obračun po m2 postojeće popločene površine.</t>
  </si>
  <si>
    <t>m2</t>
  </si>
  <si>
    <t xml:space="preserve">Dobava, doprema, razastiranje i ručno, odnosno strojno nabijanje tamponskog sloja od  kvalitetnog drobljenog kamena u zbijeni sloj  min d=15 cm, granulacije 0/32 mm. Izvodi se na prethodno zbijenu i zaravnatu površinu nasipa, prema kotama i nagibima iz projekta. Izvesti prema kotnom planu i snimku postojećeg stanja u padovima s točnošću +/-  2 cm. Modul stišljivosti Ms ≥ 60 MN/m2. Tampone uz potpis preuzima nadzorna služba. </t>
  </si>
  <si>
    <t>Obračun po m stvarno ugrađenog materijala.</t>
  </si>
  <si>
    <t xml:space="preserve">2. ZEMLJANI RADOVI </t>
  </si>
  <si>
    <t>BETONSKI RADOVI</t>
  </si>
  <si>
    <t>Izvedba drenaže popločenja u kanal. Drenaža se izvodi ugradnjom cijevčica od tvrde plastike u stijenke kanala oborinske odvodnje, min Ø 30 mm, na razmake od približno 20 cm, prema detalju.</t>
  </si>
  <si>
    <t>Obračun po komadu</t>
  </si>
  <si>
    <t>Izrada armirano betonske ploče, d=14 cm. Obuhvaćeno je betoniranje ploče betonom minimalnog razreda čvrstoće C 25/30 prema kotama i dimenzijama iz projekta i armiranje armaturnom mrežom Q524. Betonsku ploču armirati konstruktivno u donjoj zoni. Na mjestu spoja s obalnim zidom dodaje se vezna armatura (sidra). Ploča se dilatira u uzdužnom smjeru približno na svakih 5 m. Dilatacijske fuge širine 1 cm ispunjavaju se trajnoelastičnim PU kitom, uračunato u cijenu. Ploča se obavezno izvodi u padu prema projektu.</t>
  </si>
  <si>
    <t>Obračun po m2 izvedene ploče.</t>
  </si>
  <si>
    <t>Izrada armirano betonskih stuba  betonom minimalnog razreda čvrstoće  C 25/30 širine kraka od 3,40 do 6,70 m, širine pojedine stube 50 i visine 20 cm. Obuhvaćeno je betoniranje stepenica prema kotama i dimenzijama iz projekta i armiranje. Sve izvesti prema projektu i uputama projektanta građevnog projekta.</t>
  </si>
  <si>
    <t>Obračun po m3 izvedene ploče.</t>
  </si>
  <si>
    <t>m3</t>
  </si>
  <si>
    <t>Zidarsko podešavanje visinskog položaja izvedenih vodomjernih i kanalskih okana podizanjem ruba okna na projektiranu kotu novog kamenog popločenja, na način da poklopac bude točno u razini popločenja, kao i podešavanje položaja stranice okna i poklopca prema novom rasteru popločenja. Rubove okna izvesti betonom i armaturu povezati na postojeću. U cijenu je uključen kompletan rad i materijal, oplata, te njega betona.</t>
  </si>
  <si>
    <t>Obračun po komadu šahte za sanitarnu kanalizaciju dimenzije  60x60 cm</t>
  </si>
  <si>
    <t>Obračun po komadu šahte za spremnik zauljenih voda dimenzije 60x60 cm</t>
  </si>
  <si>
    <t>Obračun po komadu šahte za opskrbne ormariće dimenzije  45x45 cm</t>
  </si>
  <si>
    <t>Obračun po komadu šahte za elektroinstalacije dimenzije 45x45  cm</t>
  </si>
  <si>
    <t>Obračun po komadu šahte za podzemni hidrant dimenzije 45x45 cm</t>
  </si>
  <si>
    <t xml:space="preserve">3. BETONSKI RADOVI </t>
  </si>
  <si>
    <t xml:space="preserve">KAMENOREZAČKI RADOVI </t>
  </si>
  <si>
    <t xml:space="preserve">Kamenorezački radovi obuhvaćaju radove izvedbe popločenja kamenim pločama  i izvedbe opreme od kamena; klupa bez naslona, pila, trostranih klupa oko pila i postolja za zastave.                                                                                                                          </t>
  </si>
  <si>
    <t>Cementni mort se spravlja s tras cementom (njemačkog porijekla) za polaganje arhitektonskog kamena.</t>
  </si>
  <si>
    <t xml:space="preserve">Za sanaciju, koristi se kamen s lica mjesta. </t>
  </si>
  <si>
    <t>U svakoj stavci se uključuju svi radovi dobave, ugradnje, obrade razdjelnica (fuga), obrada spojnica, čišćenja, njege  i dr. do predaje radova. Komplet sa svim potrebnim osnovnim i pomoćnim materijalom (kamen, vezivo, agregat i drugo) i radom.</t>
  </si>
  <si>
    <t>Sve navedeno u ovoj točki se odnosi na sve stavke radova, ako u pojedinoj stavci iznimno nije drugačije određeno.</t>
  </si>
  <si>
    <t>Ploče, rad i drugi elementi kamena koji se ugrađuju u ovaj prostor trebaju udovoljavati uvjetima navedenim u tekstualnom dijelu projekta.</t>
  </si>
  <si>
    <t xml:space="preserve">Rad uključuje i slijedeće:                                                                                </t>
  </si>
  <si>
    <t xml:space="preserve"> - uzimanje mjera na građevini i pregled izvedenih radova,</t>
  </si>
  <si>
    <t>- dobava osnovnog i pomoćnog materijala</t>
  </si>
  <si>
    <t xml:space="preserve">- transport, prijenos i ugradnju </t>
  </si>
  <si>
    <t>- čišćenje gradilišta s odvozom ostatka materijala</t>
  </si>
  <si>
    <t>- završno čišćenje kamenih ploča i drugih elemenata od morta nakon fugiranja i od drugih nečistoća.</t>
  </si>
  <si>
    <t>Izvodač je investitoru dužan dostaviti važeću rudarsku koncesiju za eksploataciju kamena izdanu od Ministarstva gospodarstva RH  za kamenolom iz kojeg se pribavlja kamen za radove iz ovog troškovnika (original ili ovjerena kopija). Također je izvođač dužan dokazati putem faktura i izdatnica da se ugrađeni kamen doprema iz kamenoloma sa predmetnom rudarskom koncesijom.</t>
  </si>
  <si>
    <t>Sanacija kamenog popločenja na licu mjesta (bez razgradnje). Sanacija uključuje čišćenje postojećih fuga, krpanje oštećenih ploča, zamjenu jače oštećenih ploča, umetanje ploča na mjestima betonskih "krpanja" i novo fugiranje svih fuga mortom (dodatak bijelog cementa i svjetli agregat frakcije 0/4 mm). Pojedinačne jače oštećene ploče se zamjenjuju novim kamenim pločama istih dimenzija, boje i kakvoće. Fuge su udubljene 0,5 cm od vrha ploče. Vidljiva ploha kamena se ručno štoka. Radovi se izvode uz nadzor Konzervatorskog odjela.</t>
  </si>
  <si>
    <t>Obračun po m2 površine.</t>
  </si>
  <si>
    <t>Sanacija kamenog popločenja ponovnom izvedbom partera pločama - blokovima s lica mjesta i s lokacije zahvata uključuje:  raznošenje, oblikovanje klesanjem oštećenih  na novu dimenziju kvadratnog oblika, svođenje svih na podjednaku debljinu (pretpostavljena debljina pretežnog broja elemenata d=20-30 cm) grubim klesanjem i  čišćenje  svih elemenata koji će se ponovno ugraditi. Stare ploče se polažu prema shemi postojećeg popločenja u redove približno iste širine koji su okomiti na pravac obale, s okomitim fugama na sučeljak (naizmjenično).  Ploče su okvirnih dimenzija od 40x60 cm do 60x80cm. Fuge između ploča su zbog nepravilnog ruba ploča nejednake širine, ne manje od 2,0 cm, zalivene mortom u boji kamena (dodatak bijelog cementa i svjetli agregat frakcije 0/4 mm) tako da budu udubljene 0,5 cm od vrha ploče.</t>
  </si>
  <si>
    <t>Postojeće kamene ploče - blokovi  se polažu u polusuho u mort s dodatkom pucolana, najmanje 40% pucolana u masi cementa (u sloj d = 5,0 cm pijeska izmješan u suho s mortom) na nosivi sloj mehanički zbijenog zrnatog kamenog materijala, prethodno ispitane zbijenosti. Vidljiva ploha kamena se ručno štoka. Radovi se izvode uz nadzor Konzervatorskog odjela.</t>
  </si>
  <si>
    <t>Obračun po m2 postavljenog kamena.</t>
  </si>
  <si>
    <t xml:space="preserve">Dobava i polaganje kamenih ploča - pasice popločenja tip 3A. Ploče I. klase debljine minimalno d = 6 cm polažu se u trapezne pasice koje se izvode na lomovima duž obale, prosječne širine 45 cm, min. širine 15 cm, promjenjive dužine, min 80%  l = 60 cm ili duže,  lmin = 30 cm, u drenažni cementni mort agregata granulacije 2/4 mm, u sloju d = 6,0 cm. Polažu se s okomitim fugama na sučeljak. Fuge su širine 1,0 cm, zalivene cementnim mortom u boji kamena udubljene  0,5 cm od vrha ploče.    </t>
  </si>
  <si>
    <t xml:space="preserve">Dobava i polaganje kamenih ploča - pasice popločenja tip 2A. Ploče I. klase debljine minimalno d = 10 cm, dimenzija 60x60 cm polažu se u pasice, u drenažni cementni mort agregata granulacije 2/4 mm, u sloju d = 6,0 cm. Fuge su širine 1,0 cm, zalivene cementnim mortom u boji kamena udubljene 0,5 cm od vrha ploče.    </t>
  </si>
  <si>
    <t>Dobava i polaganje kamenih ploča - pasice popločenja tip 2B. Ploče I. klase debljine minimalno d =10 cm, dimenzija 60 x 60 cm, polažu se u poprečne pasice na lukobranu polažu se u cementni mort  u sloju d = 4,0 cm.  Fuge  su  širine 1,0 cm, zalivene cementnim mortom u boji kamena udubljene 0,5 cm od vrha ploče.</t>
  </si>
  <si>
    <t>4.9.</t>
  </si>
  <si>
    <t xml:space="preserve">Dobava i polaganje kamenih ploča - pasice popločenja tip 2B. Ploče I. klase debljine minimalno d =10 cm, dimenzija 80 cm x slobodno, u pasicu između korjena lukobrana i obale polažu se u cementni mort  u sloju d = 4,0 cm. Fuge su širine 1,0 cm, zalivene cementnim mortom u boji kamena udubljene 0,5 cm od vrha ploče.  </t>
  </si>
  <si>
    <t>4.10.</t>
  </si>
  <si>
    <t xml:space="preserve">Dobava i polaganje kamenih ploča - pasice popločenja tip 2B. Ploče I. klase debljine minimalno d = 10 cm, dimenzija 35x45 cm, u središnju uzdužnu pasicu na lukobranu (široku 35 cm), u cementni mort u sloju d = 4,0 cm. Fuge su širine 1,0 cm, zalivene cementnim mortom u boji kamena udubljene 0,5 cm od vrha ploče.  </t>
  </si>
  <si>
    <t>4.11.</t>
  </si>
  <si>
    <t xml:space="preserve">Dobava i polaganje kamenih ploča - pasice popločenja tip 2B. Ploče I. klase debljine minimalno d = 10 cm, dimenzija 35x60 cm, u križišta središnje uzdužne i poprečnih pasica na lukobranu, u cementni mort u sloju d = 4,0 cm. Fuge su širine  1,0 cm, zalivene cementnim mortom u boji kamena udubljene 0,5 cm od vrha ploče.  </t>
  </si>
  <si>
    <t>4.12.</t>
  </si>
  <si>
    <t xml:space="preserve">Dobava i polaganje kamenih ploča I. klase debljine minimalno d=10 cm, u pasice do kanala, u cementni mort u sloju d = 2,0 cm. Ploče su širine 20 cm i dužine 30 cm. Spojevi i uzdužne fuge zaliveni cementnim mortom u boji kamena (bijeli cement i svjetli agregat), fuge tako da budu udubljene 0,5 cm od vrha ploče. Polažu  se bez poprečnih fuga.  </t>
  </si>
  <si>
    <t>4.13.</t>
  </si>
  <si>
    <t>Dobava i polaganje kamenih elemenata I. klase -  "rešetke", debljine minimalno d=10 cm, kontinuirano nad kanalom. Perforirani elementi su dimenzija 30 cm x 50 cm, na lomovima su trapezni elementi koji nisu perforirani. Gornja ploha je konkavno zaobljena dubine 3 cm. Na rubovima, odnosno spoju dva elementa su poprečne perforacije širine 1,5 cm za oticanje vode. Završna obrada brušenjem, ali ne poliranjem (ploče ne smiju biti skliske). Ugrađuju se na metalna (inox) ležišta  s mogućnošću skidanja kod čišćenja kanala i na elastični gumeni ležaj koji se kao kontinuirana traka ugrađuje na okvir stjenke kanala. Dijelovi rešetke se spajaju bez fuge, spojnice obraditi cementnim mortom u boji kamena (bijeli cement i svijetli agregat).</t>
  </si>
  <si>
    <t>Obračun po m' ugrađene rešetke.</t>
  </si>
  <si>
    <t>4.14.</t>
  </si>
  <si>
    <t xml:space="preserve">Dobava i polaganje kamenih ploča - pasice na mjestu spoja obalne šetnice i postojećeg obalnog zida. Ploče I. klase debljine  min d = 10 cm  u pasice širine 90 cm i dužine približno 55 cm, polažu se u drenažni cementni mort u sloju d = 6,0 cm. Fuge  su  širine min 1,0 cm, zalivene cementnim mortom u boji kamena udubljene  0,5 cm od vrha ploče.                      </t>
  </si>
  <si>
    <t>4.15.</t>
  </si>
  <si>
    <t xml:space="preserve">Dobava i polaganje kamenih kocki oko pila. Kocke I. klase dimenzija cca 8x8x8 cm u prostor između pila i kružnog kanala s rešetkom polažu se u drenažni cementni mort u sloju d = 8,0 cm. Fuge su širine cca 1,0 cm, zalivene cementnim mortom u boji kamena udubljene 0,5 cm od vrha ploče.                      </t>
  </si>
  <si>
    <t>4.16.</t>
  </si>
  <si>
    <t xml:space="preserve">Dobava, doprema, razastiranje i ručno ugradnja sloja oblutka u pasicu širine minimalno 20 cm i u sloj debljine do d = 10 cm, granulacije 30-50 mm, prema detalju. Oblutci se polažu i stabiliziraju u cementni mort. Izvodi se kao privremeno rješenje, na prethodno zbijenu i zaravnatu površinu nasipa, prema kotama i nagibima iz projekta, do ruba kanala gdje će se nakon dovršetka radova na projektu obalnog puta, postaviti završna kamena pasica. Izvesti prema kotnom planu u padovima. </t>
  </si>
  <si>
    <t>Obračun po m3 stvarno ugrađenog materijala.</t>
  </si>
  <si>
    <t>4.17.</t>
  </si>
  <si>
    <t>Dobava i polaganje novih strojno grubo štokanih kamenih ploča I. klase minimalno debljine d=6 cm u pripremljeni okvir inox poklopaca infrastrukturnih okana. Ploče dimenzije kao na polju u kojem se okno interpolira se fiksiraju kljepilom. Fuge su širine 1,0 cm, zalivene cementnim mortom u boji kamena udubljene 0,5 cm od vrha ploče</t>
  </si>
  <si>
    <t>Obračun po komadu postavljenog kamena dimenzije 60x60 cm za sanitarnu kanalizaciju</t>
  </si>
  <si>
    <t>Obračun po komadu postavljenog kamena dimenzije 60x60 cm za spremnik zauljenih voda</t>
  </si>
  <si>
    <t>Obračun po komadu postavljenog kamena dimenzije 45x45 cm za opskrbni ormarić</t>
  </si>
  <si>
    <t>Obračun po komadu postavljenog kamena dimenzije 45x45 cm za elektroinstalacije</t>
  </si>
  <si>
    <t>Obračun po komadu postavljenog kamena dimenzije 45x45 cm za podzemni hidrant</t>
  </si>
  <si>
    <t xml:space="preserve">4. KAMENOREZAČKI RADOVI </t>
  </si>
  <si>
    <t>OPREMA</t>
  </si>
  <si>
    <t xml:space="preserve">Radovi na ugradbi opreme se izvode nakon izvedbe popločenja. Ovim je troškovnikom, od ukupne opreme, predviđen dio koji uključuje: malo kameno pilo s kompozicijom za sjedenje, kamene klupe bez naslona, košarice za otpatke, stup za zastavu, stupove za zastavu s kamenim postoljem i metalne ograde pored kamenih stepenica za prilaz moru. </t>
  </si>
  <si>
    <t xml:space="preserve">Rad uključuje i sljedeće:                                                                                </t>
  </si>
  <si>
    <t xml:space="preserve">- završno čišćenje kamenih ploča i drugih elemenata od morta nakon fugiranja i od drugih zaprljanja. </t>
  </si>
  <si>
    <t>U svakoj stavci se uključuju svi radovi dobave, ugradnje, obrade razdjelnica (fuga), obrada spojnica, čišćenja, njege  i dr. do predaje radova. Komplet sa svim potrebnim materijalom i radom.</t>
  </si>
  <si>
    <t>Sve navedeno u ovoj točki se odnosi na sve stavke radova, ako u pojedinoj stavci iznimno nije drugačije  određeno.</t>
  </si>
  <si>
    <t>Elementi opreme koje se ugrađuju u ovaj prostor trebaju imati ateste da kakvoćom udovoljavaju važećim propisima, uvjetima za  vanjske površine u uvjetima klime lokaliteta Cres i izloženosti morskoj vodi, a za sve koji se izvode od kamena trebaju zadovoljavati uvjete za materijal i rad naveden u ovom troškovniku, točki 4. Kamenarski radovi. Korišteni kamen mora biti istovjetan kamenu korištenom za popločavanje.</t>
  </si>
  <si>
    <t xml:space="preserve">Prilikom isporuke opreme izvođač je dužan koristiku dostaviti dokumentaciju kojom se dokazuje da je izvedena i ispitana u skladu s odgovarajućim standardom. </t>
  </si>
  <si>
    <t>5.A.</t>
  </si>
  <si>
    <t>URBANA OPREMA</t>
  </si>
  <si>
    <t>Dobava, doprema i ugradnja tipskih (prema katalogu Grada Cresa) košarica za otpatke na vlastitom stupiću, prema izboru investitora. Stupna košarica zapremine 35 l, sa prirubnicom na dnu stupa i s inox prstenom za pridržavanje PVC vrećica. Košarica je opremljena pepeljarom zapremine 0,5 l i poklopcem iznad koša, za sprječavanje odlaganja glomaznog otpada. Dimenzije košarice Ø300 x 530 mm, ukupna visina 1200 mm. Materijal: dekapirani čelični lim i plastificiran u zlatnu (GOLD) boju.</t>
  </si>
  <si>
    <t xml:space="preserve">Dobava, doprema i ugradnja zaštitne brončane ograde pored stepenica za ulazak u more s izvedbom uzemljenja. Ograda se ugrađuje u obalni zid. Dimenzije pojedinog elementa ograde su minimalno 1,20 m visine i 1,55 m dužine. Sastoji se od okruglih cijevnih profila (okvir i nosači) i jedne prečke. Ograda i ugradna oprema trebaju biti otporni na koroziju zbog izloženosti utjecaja soli, odnosno blizine mora. Izvedba prema shemi. </t>
  </si>
  <si>
    <t>5.3.</t>
  </si>
  <si>
    <t>Dobava, doprema i ugradnja brončanog stupa za zastavu visine 6 m s izvedbom uzemljenja. Stup i ugradna oprema treba biti otporan na koroziju zbog izloženosti utjecaja soli, odnosno blizine mora. Izvedba prema shemi, oblikovno usklađena sa tipskim stupovima za rasvjetu.</t>
  </si>
  <si>
    <t>5.4.</t>
  </si>
  <si>
    <t>Dobava, doprema i ugradnja brončanog stupa za zastavu cijelokupne visine 6 m s izvedbom uzemljenja. Uračunato u cijenu kameno postolje kružnog oblika visoko 45 cm, promjera minimalno 70 cm pri dnu i 90 cm pri vrhu, lagano konkavno izvedeno, u završnoj obradi "antik". Stup i ugradna oprema treba biti otporan na koroziju zbog izloženosti utjecaja soli, odnosno blizine mora.  Izvedba prema shemi, oblikovno usklađena sa tipskim stupovima za rasvjetu.</t>
  </si>
  <si>
    <t>OPREMA PREMA LIKOVNIM RJEŠENJIMA akademskog kipara Nikole Nenadića</t>
  </si>
  <si>
    <t>5.5.</t>
  </si>
  <si>
    <t>Na površini svake klupe se izvodi jedan unikatni plitki reljef u kamenu,  motiv promjera okvirno Ø 40 cm, sve prema pripremljenom 3D scanu čija je izrada predviđena u posebnoj stavci. Fuge obrađene cementnim mortom MM 10 od bijelog cementa. Pomoćni i ugradni materijal, dijelovi za učvršćivanje klupa su uključeni u cijenu, a trebaju  biti od inoxa ili druge adekvatne izvedbe rezistentne na utjecaj morske vode, što treba dokazati odgovarajućim atestom. Radovi na ugradbi opreme se izvode nakon izvedbe popločenja. Pri ugradnji klupa se postavljeno kameno popločenje ne smije oštetiti.</t>
  </si>
  <si>
    <t>,</t>
  </si>
  <si>
    <t>5.6.</t>
  </si>
  <si>
    <t>Obračun za komplet od 18 klupa</t>
  </si>
  <si>
    <t>komplet</t>
  </si>
  <si>
    <t>5.7.</t>
  </si>
  <si>
    <t>Obračun po kompletu pila i grupe za sjedenje</t>
  </si>
  <si>
    <t>5.8.</t>
  </si>
  <si>
    <t>Obračun za komplet pila (fontanice) i 3 klupe</t>
  </si>
  <si>
    <t xml:space="preserve"> </t>
  </si>
  <si>
    <t>5.9.</t>
  </si>
  <si>
    <t>Dobava i montaža instalacija i opreme vodopskrbe i odvodnje za pilo (fontanicu). Instalacija i oprema uključuju sustav koji se sastoji od kružnog kanala s brončanom rešetkom u razini poda, spoja na oborinski kanal, te opreme za odvodnju unutar pila i sustav vodopskrbe koji se sastoji od brončane mlaznice (slavine) za vodu s aktivacijom na pritisak sa komplet opremom i spojem na vodoopskrbu.</t>
  </si>
  <si>
    <t>Obračun za komplet vodopskrbe i odvodnje pila (fontanice)</t>
  </si>
  <si>
    <t>5.10.</t>
  </si>
  <si>
    <t xml:space="preserve">Izvedba, dobava i postava dijela kamenog popločenja s likovnim rješenjem i napisom, kao reljef, mozaik ili sl. korištenjem kamena, umjetnog kamena  i bronce, koje se postavlja u sklopu površine popločene kamenom I.klase min debljine d= 6 cm na površini 6 m2, sve prema pripremljenom 3D scanu čija je izrada predviđena u posebnoj stavci. U stavku je uključen sav rad, materijal, dobava i izrada. </t>
  </si>
  <si>
    <t>Obračun za komplet izvedbe likovnog rješenja.</t>
  </si>
  <si>
    <t>5.11.</t>
  </si>
  <si>
    <t>Obračun za komplet (bez natpisne ploče)</t>
  </si>
  <si>
    <t>5.12.</t>
  </si>
  <si>
    <t>Dobava, oblikovanje, doprema i ugradnja brončane natpisne ploče o povijesti građenja uključujući likovno rješenje s definiranjim tekstom. Obilježje - tekst i znakovlje natpisa može biti izvedeno u metalu ili drugom trajnom materijalu za hodne površine. Uključena je ugradnja ploče u sredinu poprečne pasice na lukobrana i  na dijelu nekadašnje ribarske luke.</t>
  </si>
  <si>
    <t>5. OPREMA</t>
  </si>
  <si>
    <t>RADOVI UZEMLJENJA I IZJEDNAČENJA POTENCIJALA METALNIH MASA</t>
  </si>
  <si>
    <t>Traka od nehrđajućeg čelika minimalno 30x3,5 položena u iskopanom rovu.</t>
  </si>
  <si>
    <t>Obračun po m'</t>
  </si>
  <si>
    <t>Spoj trake na traku u rovu izveden križnom spojnicom od nahrđajućeg čelika.</t>
  </si>
  <si>
    <t>Obračun po kom</t>
  </si>
  <si>
    <t>Izrada uzemljenja vanjskih metalnih masa trakom minimalno 30x3,5 sa spajanjem na oba kraja. Traka prosječne dužine 3 m</t>
  </si>
  <si>
    <t>Izrada uzemljenja vanjskih metalnih masa vodičem P-Y 16 sa spajanjem na oba kraja. Prosječna duljina vodiča 6 m.</t>
  </si>
  <si>
    <t>Ispitivanje instalacije. Izdavanje potrebene dokumentacije o izvršenim mjerenjima.</t>
  </si>
  <si>
    <t>Obračun po kompletu</t>
  </si>
  <si>
    <t>6. RADOVI UZEMLJENJA I IZJEDNAČENJA POTENCIJALA METALNIH MASA</t>
  </si>
  <si>
    <t xml:space="preserve">                      R E K A P I T U L A C I J A                 </t>
  </si>
  <si>
    <t xml:space="preserve">1. PRIPREMNI RADOVI                </t>
  </si>
  <si>
    <t xml:space="preserve">2. ZEMLJANI RADOVI                 </t>
  </si>
  <si>
    <t xml:space="preserve">3. BETONSKI RADOVI                  </t>
  </si>
  <si>
    <t>4. KAMENOREZAČKI RADOVI</t>
  </si>
  <si>
    <t>SVE U K U P N O :</t>
  </si>
  <si>
    <t>-</t>
  </si>
  <si>
    <t>UVOD</t>
  </si>
  <si>
    <t xml:space="preserve">Prilikom narudžbe instalacijskog materijala, opreme i uređaja te tijekom izvođenja radova Izvođač je dužan primjenjivati  odredbe sljedećih zakona i propisa: </t>
  </si>
  <si>
    <t>Tehnički propis za niskonaponske električne instalacije (N.N. 5/10)</t>
  </si>
  <si>
    <t>Zakon o tehničkim zahtjevima za proizvode i ocjenjivanju sukladnosti (NN 80/13, 14/14)</t>
  </si>
  <si>
    <t>Zakon o zaštiti od požara (N.N. 92/10)</t>
  </si>
  <si>
    <t>Pravilnik o električnoj opremi namijenjenoj za uporabu unutar određenih naponskih granica (NN 41/10)</t>
  </si>
  <si>
    <t>Tehnički propis za sustave zaštite od djelovanja munje na građevinama (N.N. 87/08 i N.N. 33/10)</t>
  </si>
  <si>
    <t>Zakon o zaštiti na radu (N.N. br. 71/14, 118/14, 154/14)</t>
  </si>
  <si>
    <t>Zakon o gradnji (N.N. br. 153/13)</t>
  </si>
  <si>
    <t>Opći uvjeti za korištenje mreže i opskrbu električnom energijom (N.N. br 85/15)</t>
  </si>
  <si>
    <t>Zakon o građevnim proizvodima (N.N. br. 76/13, 30/14)</t>
  </si>
  <si>
    <t>Prilikom preuzimanja proizvoda potrebnih za izvođenje navedenih radova izvođač mora obavezno utvrditi:</t>
  </si>
  <si>
    <t xml:space="preserve"> je li građevni proizvod isporučen s oznakom sukladnosti u skladu sa važećim propisom kojim se uređuje označavanje građevnih proizvoda i podudaraju li se podaci na dokumentaciji s kojom je građevni proizvod isporučen s podacima u propisanoj oznaci</t>
  </si>
  <si>
    <t>je li građevni proizvod isporučen sa potrebnim ispravama o sukladnosti ili tehničkim dopuštenjima</t>
  </si>
  <si>
    <t>je li građevni proizvod isporučen s tehničkim uputama za ugradnju i uporabu na službenom jeziku</t>
  </si>
  <si>
    <t>jesu li svojstva, uključivo i rok uporabe građevnog proizvoda te podaci značajni za njegovu ugradnju, uporabu i utjecaj na svojstva i trajnost električne instalacije sukladni svojstvima i podacima određenim glavnim projektom</t>
  </si>
  <si>
    <t>U stavkama ovog troškovnika, prilikom izrade ponude, obuhvaćeni su ukupni troškovi materijala, opreme i rada za potpuno dovršenje cjelokupnog posla uključujući:</t>
  </si>
  <si>
    <t>nabavu i transport na gradilište</t>
  </si>
  <si>
    <t>spajanje i montažu opreme prema priloženoj tehničkoj dokumentaciji i uputama proizvođača, uz korištenje kvalitetnog elektroinstalacijskog materijala uporabom kvalificirane i stručne radne snage</t>
  </si>
  <si>
    <t>pregled i ispitivanje sustava te izrada potrebnih atesta o izvršenim mjerenjima i ispitivanjima od strane ovlaštene osobe</t>
  </si>
  <si>
    <t>grubo i fino čišćnje prostora tijekom izvođenja i nakon izvedenih radova</t>
  </si>
  <si>
    <t>U stavkama ovog troškovnika uključena je nabava, doprema, montaža i spajanje, komplet sa sitnim instalacijskim materijalom i priborom. Sve radove mora za Izvođača izvesti kvalificirana radna snaga.</t>
  </si>
  <si>
    <t>Sav građevni materijal i pribor prije ugradnje mora odobriti nadzorni inženjer.</t>
  </si>
  <si>
    <t xml:space="preserve">Izvođač radova dužan je za eventualne izmjene u toku građenja obavijestiti Investitora i nadzornog inženjera. </t>
  </si>
  <si>
    <t>Za svu ugrađenu opremu i materijal izvođač je dužan Investitoru predati isprave o sukladnosti i ostale dokaze kvalitete izvedenih radova  i ugrađenje opreme (pregled, ispitivanja, mjerenja i sl.).</t>
  </si>
  <si>
    <t>ELEKTRIČNA INSTALACIJA PRIKLJUČNIH ORMARIĆA</t>
  </si>
  <si>
    <t>A</t>
  </si>
  <si>
    <r>
      <t>Nabava, montaža, spajanje i označavanje metalnog priključnog ormarića oznake TIP A u zaštiti IP 67 sa prihvatnim stezaljkama za 50mm</t>
    </r>
    <r>
      <rPr>
        <vertAlign val="superscript"/>
        <sz val="12"/>
        <rFont val="Times New Roman"/>
        <family val="1"/>
        <charset val="238"/>
      </rPr>
      <t>2</t>
    </r>
    <r>
      <rPr>
        <sz val="12"/>
        <rFont val="Times New Roman"/>
        <family val="1"/>
        <charset val="238"/>
      </rPr>
      <t>.</t>
    </r>
    <r>
      <rPr>
        <sz val="12"/>
        <rFont val="Times New Roman"/>
        <family val="1"/>
      </rPr>
      <t xml:space="preserve"> Na ormariću mora biti ugrađena rasvjeta koja se uključuje pomoću luksomata u +GRO razdjelniku te dvije slavine za priključak sanitarne vode. Ormarić mora biti opremljen stezaljkama za odvode na slijedeći ormarić glavnog napajanja i napajanja rasvjete
U ormarić su ugrađeni slijedeći elementi sukladno strujnim shemama u grafičkim prilozima:
1 x teretna sklopka (izolator) 4p 63A
4 x KZS kombinirani zaštitni uređaj (Id=30mA), B16/2/0,03A
1 x KZS kombinirani zaštitni uređaj (Id=30mA), B10/2/0,03A (rasvjeta ormarića)
1 x Istalacijski sklopnik 1xNO ~230V/10A (rasvjeta ormarića)
1 x rasvjetna armatura s štednom žaruljom ili LED
4 x jednofazna (230V) 3 polna priključnica 16A, u zaštiti IP67.
2 x slavina s priključkom za tekuću vodu</t>
    </r>
  </si>
  <si>
    <t>á</t>
  </si>
  <si>
    <r>
      <t>Nabava, montaža, spajanje i označavanje metalnog priključnog ormarića oznake TIP B u zaštiti IP 67 sa prihvatnim stezaljkama za 50mm</t>
    </r>
    <r>
      <rPr>
        <vertAlign val="superscript"/>
        <sz val="12"/>
        <rFont val="Times New Roman"/>
        <family val="1"/>
        <charset val="238"/>
      </rPr>
      <t>2</t>
    </r>
    <r>
      <rPr>
        <sz val="12"/>
        <rFont val="Times New Roman"/>
        <family val="1"/>
        <charset val="238"/>
      </rPr>
      <t>.</t>
    </r>
    <r>
      <rPr>
        <sz val="12"/>
        <rFont val="Times New Roman"/>
        <family val="1"/>
      </rPr>
      <t xml:space="preserve"> Na ormariću mora biti ugrađena rasvjeta koja se uključuje pomoću luksomata u +GRO razdjelniku te dvije slavine za priključak sanitarne vode. Ormarić mora biti opremljen stezaljkama za odvode na slijedeći ormarić glavnog napajanja i napajanja rasvjete
U ormarić su ugrađeni slijedeći elementi sukladno strujnim shemama u grafičkim prilozima:
1 x teretna sklopka (izolator) 4p 63A
1 x KZS kombinirani zaštitni uređaj (Id=30mA), B32/2/0,03A
3 x KZS kombinirani zaštitni uređaj (Id=30mA), B16/2/0,03A
1 x KZS kombinirani zaštitni uređaj (Id=30mA), B10/2/0,03A (rasvjeta ormarića)
1 x Istalacijski sklopnik 1xNO ~230V/10A (rasvjeta ormarića)
1 x rasvjetna armatura s štednom žaruljom ili LED
1 x jednofazna (230V) 3 polna priključnica 16A, u zaštiti IP67.
3 x jednofazna (230V) 3 polna priključnica 16A, u zaštiti IP67.
2 x slavina s priključkom za tekuću vodu</t>
    </r>
  </si>
  <si>
    <t>1.4.</t>
  </si>
  <si>
    <t>1.5.</t>
  </si>
  <si>
    <t>Dobava bezhalogene savitljive rebraste zaštitne dvoslojne cijevi za teška mehanička opterećenja namijenjene za mehaničku zaštitu energetskih kabela, vanjski promjer Ø160mm i unutarnji promjer Ø136mm +-5%. Polaganje cijevi je u kanal na dubinu 0,5m. Na dužinu je dodano 10% rezerve zbog lukova polaganja i ulaza u razdjelnike.</t>
  </si>
  <si>
    <t>m</t>
  </si>
  <si>
    <t>1.6.</t>
  </si>
  <si>
    <t>Dobava bezhalogene savitljive rebraste zaštitne dvoslojne cijevi za teška mehanička opterećenja namijenjene za mehaničku zaštitu energetskih kabela, vanjski promjer Ø110mm i unutarnji promjer Ø94mm +-5%. Na pozicijama ormarića cijev se prekida i nastavlja dalje na slijedeći ormarić. Polaganje cijevi je u betonski završni sloj. Na dužinu je dodano 10% rezerve zbog lukova polaganja i ulaza u razdjelnike.</t>
  </si>
  <si>
    <t>1.7.</t>
  </si>
  <si>
    <t xml:space="preserve">Dobava energetskog kabela za napajanje priključnih ormarića. Ormarići su priključeni na isti strujni krug  sukladno strujnoj shemi +GRO. Kabeli se uvlače u prethodno položenu instalacijsku cijev. Na dužinu je dodano 10% rezerve zbog lukova savijanja i ulaza u ormariće.
Tip kabela H07RN-F 5x50 </t>
  </si>
  <si>
    <t>1.8.</t>
  </si>
  <si>
    <t>Dobava energetskog kabela za napajanje priključnih ormarića. Ormarići su priključeni na isti strujni krug  sukladno strujnoj shemi +GRO. Kabeli se uvlače u prethodno položenu instalacijsku cijev. Na dužinu je dodano 10% rezerve zbog lukova savijanja i ulaza u ormariće.
Tip kabela H07RN-F 5x35</t>
  </si>
  <si>
    <t>1.9.</t>
  </si>
  <si>
    <r>
      <t>Dobava energetskog kabela za napajanje priključnih ormarića. Ormarići su priključeni na isti strujni krug  sukladno strujnoj shemi +GRO. Kabeli se uvlače u prethodno položenu instalacijsku cijev. Na dužinu je dodano 10% rezerve zbog lukova savijanja i ulaza u ormariće.
Tip kabela H07RN-F 5x16</t>
    </r>
    <r>
      <rPr>
        <sz val="12"/>
        <rFont val="Times New Roman"/>
        <family val="1"/>
        <charset val="238"/>
      </rPr>
      <t xml:space="preserve"> </t>
    </r>
  </si>
  <si>
    <t>1.10.</t>
  </si>
  <si>
    <r>
      <t>Dobava energetskog kabela za upravljanje rasvjetom ormarića.  Kabel se uvlači u prethodno položenu instalacijsku cijev položenu zajedno sa kabelom snage ormarića. Na dužinu je dodano 10% rezerve zbog lukova savijanja i uvoda kabela.
Tip kabela NYY 3x2,5</t>
    </r>
    <r>
      <rPr>
        <sz val="12"/>
        <color rgb="FFFF0000"/>
        <rFont val="Times New Roman"/>
        <family val="1"/>
        <charset val="238"/>
      </rPr>
      <t xml:space="preserve"> </t>
    </r>
  </si>
  <si>
    <t>1.11.</t>
  </si>
  <si>
    <t>Dobava i izrada kabelskih završetaka za kabel 5x16</t>
  </si>
  <si>
    <t>1.12.</t>
  </si>
  <si>
    <t>Dobava i izrada kabelskih završetaka za kabel 5x35</t>
  </si>
  <si>
    <t>1.13.</t>
  </si>
  <si>
    <t>Dobava i izrada kabelskih završetaka za kabel 5x50</t>
  </si>
  <si>
    <t>1.14.</t>
  </si>
  <si>
    <t>Radovi polaganje instalacijskih cijevi, uvlačenje kabela, montaža i spajanje.</t>
  </si>
  <si>
    <t>sati</t>
  </si>
  <si>
    <t>UKUPNO 1 - PRIKLJUČNI ORMARIĆI:</t>
  </si>
  <si>
    <t>GLAVNI RAZVODNI ORMAR +GRO</t>
  </si>
  <si>
    <t>Priključni mjerni ormar +PMO nije dio ovog troškovnika, određuje i ugrađuje ga HEP-ODS ovisno o prethodnoj elektroenergetskoj suglasnosti i ugovoru o priključenju. (ne ulazi u trošak izvođača)</t>
  </si>
  <si>
    <t>Dobava energetskog kabela za spajanje +PMO i +GRO razdjelnika.
Tip kabela 1xNAYY 4x150 cca 5m + kabelski završetki 4x150 4 kom.</t>
  </si>
  <si>
    <t>Dobava bezhalogene savitljive rebraste zaštitne dvoslojne cijevi namijenjene za mehaničku zaštitu energetskih kabela, vanjski promjer Ø125mm i unutarnji promjer Ø112mm +-5%. Instalacijska cijev polaže se od +PMO do +GRO razdjelnika</t>
  </si>
  <si>
    <t>UKUPNO 2 - GRO RAZDJELNIK:</t>
  </si>
  <si>
    <t>RASVJETNI STUPOVI LUKE</t>
  </si>
  <si>
    <t>Dobava bezhalogene savitljive rebraste zaštitne dvoslojne cijevi namijenjene za mehaničku zaštitu energetskih kabela, vanjski promjer Ø110mm  i unutarnji promjer Ø94mm +-5%. Na pozicijama rasvjetnih stupova cijev se prekida i nastavlja dalje na slijedeći stup. Instalacijska cijev polaže se u kanal od zdenca Z1 do stupa JR7. Na dužinu je dodano 10% rezerve.</t>
  </si>
  <si>
    <t xml:space="preserve">Dobava energetskog kabela za napajanje rasvjetnih stupova. Sukladno grafičkim prilozima potrebno je spojiti kabele na razdjelnice stupova. Na dužinu je dodano 10% rezerve zbog lukova savijanja i ulaza u stupove.
Tip kabela FG16OR16 3x6 </t>
  </si>
  <si>
    <t>Dobava pocinčane željezne trake FeZn min 20x3, polaže se u kanal iznad instalacijske cijevi kabela napajanja rasvjetnih stupova. Spoj na stup izvodi paraleleno na traku sa spojnicom i bakrenim užetom na vijak izjednačavanja potencijala stupa. Traka ide od +GRO do JR7.</t>
  </si>
  <si>
    <t xml:space="preserve">Bakreno uže Cu16 (duljine cca.1m), tuljak sa rupom  i spojnica na FeZn 20x3. Pričvrstiti na kućište stupa. </t>
  </si>
  <si>
    <t>Radovi polaganja, uvlačenja i spajanja električne instalacije rasvjetnih stupova.</t>
  </si>
  <si>
    <t>UKUPNO 3 - RASVJETA LUKE:</t>
  </si>
  <si>
    <t>Prikupljanje informacija o položaju komunalne infrastrukture prije započinjanja građevinskih radova iskopa. Sve građevinske radove potrebno je koordinirati s nadležnim tjelima položene infrastrukture.
Tehnička rješenja prelaganja kabela daje vlasnik infrastrukture, a troškove snosi investitor.</t>
  </si>
  <si>
    <t>Iskop rupe u zemlji bez obzira na kategoriju za izradu betonskog temelja, klasa betona min C30/37, zbrinjavanje viška materijala. Izrada betonskog temelja PMO i GRO ormara sukladno specifikaciji odabranih ormara.</t>
  </si>
  <si>
    <t>Nabava sidrenih temelja priključnih ormarića, ugradnja u beton. Ovisno o odabranim ormarićima</t>
  </si>
  <si>
    <t>Iskop kanala za postavljanje cijevi od GRO ormara do zdenca Z1.
Dobava i nasipavanje pješčane posteljice (granulacija nula) ispod i iznad instalacijske cijevi. Debljina posteljice minimalno 10cm ispod i 10cm iznad cijevi.</t>
  </si>
  <si>
    <r>
      <t>m</t>
    </r>
    <r>
      <rPr>
        <vertAlign val="superscript"/>
        <sz val="12"/>
        <rFont val="Times New Roman CE"/>
        <charset val="238"/>
      </rPr>
      <t>3</t>
    </r>
  </si>
  <si>
    <t>Zatrpavanje kanala, po potrebi betoniranje i asfaltiranje</t>
  </si>
  <si>
    <t>Dobava i nasipavanje pješčane posteljice (granulacija nula) ispod i iznad instalacijske cijevi. Debljina posteljice minimalno 10cm ispod i 10cm iznad cijevi. Kanal po nasipanoj obali.</t>
  </si>
  <si>
    <t>Izrada betonskog kabelskog okna dimenzije 100x100cm i dubine min 70cm. Metalni poklopac za teška mehanička opterećenja 60x60cm.</t>
  </si>
  <si>
    <t>ISPITIVANJE INSTALACIJE I TEHNIČKA DOKUMENTACIJA</t>
  </si>
  <si>
    <t>Ispitivanje električne instalacije u skladu sa normom HRN 60364-6 ili jednakovrijedno ___________ uključujući ispitivanje zaštite u slučaju kvara, ispitivanje zaštite izravnog i neizravnog napona dodira, otpora izolacije, uzemljenja  te izdavanje zapisnika o ispitivanju od strane ovlaštene osobe.</t>
  </si>
  <si>
    <t xml:space="preserve">Projekt izvedenog stanja (Elektrotehnički projekt sa svim ucrtanim izmjenama i dopunama sukladno stvarno izvedenom stanju) izrađen u 3 primjerka, te izrada, predaja dokumentacije programske opreme u papirnatom i elektronskom obliku (3 kompleta primjeraka). </t>
  </si>
  <si>
    <t xml:space="preserve">Fotodokumentacija svih izvedenih radova u digitalnom obliku.
Geodetski snimak trasa položenih kabela, cijevi i opreme u digitalnom CAD i pdf formatu </t>
  </si>
  <si>
    <t>UKUPNO 5 - ISPITIVANJE I TEHNIČKA DOKUMENTACIJA:</t>
  </si>
  <si>
    <t>REKAPITULACIJA UKUPNIH TROŠKOVA</t>
  </si>
  <si>
    <t>ELEKTRO INSTALACIJE</t>
  </si>
  <si>
    <t>HIDRO INSTALACIJE</t>
  </si>
  <si>
    <t>ARHITEKTURA I KRAJOBRAZ</t>
  </si>
  <si>
    <t>SVEUKUPNO POMORSKE GRAĐEVINE LUKOBRAN I OBALA</t>
  </si>
  <si>
    <t>URBANA OPREMA - dopuna</t>
  </si>
  <si>
    <t>5. OPREMA - dopuna</t>
  </si>
  <si>
    <t>I.</t>
  </si>
  <si>
    <t>a'</t>
  </si>
  <si>
    <t>TROŠKOVNIK</t>
  </si>
  <si>
    <r>
      <t>Izvedba tucaničke podloge-tampona debljine min. 20 cm  od zrnatog kamenog materijala 0-63 mm. Tucanička podloga izvodi se ispod a.b. ploče korijena lukobrana. Zbija se mehanički do zbijenosti Ms&gt;60 MPa. Obračun po m</t>
    </r>
    <r>
      <rPr>
        <vertAlign val="superscript"/>
        <sz val="10"/>
        <rFont val="Arial"/>
        <family val="2"/>
        <charset val="238"/>
      </rPr>
      <t>3</t>
    </r>
    <r>
      <rPr>
        <sz val="10"/>
        <rFont val="Arial"/>
        <family val="2"/>
        <charset val="238"/>
      </rPr>
      <t xml:space="preserve"> ugrađenog materijala.   U jediničnoj cijeni uračunat je sav potreban rad i materijal na dopremi, ugradnji, planiranju i sabijanju tucaničke podloge.</t>
    </r>
  </si>
  <si>
    <t>Dobava, doprema i postavljanje nad morem armirano betonskih naglavnih greda parova betonskih pilota oznake NG1. Naglavne grede su pravokutnog tlocrta 1,40x5,20 m, visine 40 cm.            U naglavnim gredama su po dva otvora promjera  60 cm, sa središtima udaljenim 80 cm od kraćih stranica greda, a u okomitom smjeru na osi grede, radi povezivanja pilota s rasponskom konstrukcijom i privremene stabilizacije. Za detaljniji opis pogledati nacrte. Naglavnice se izvode kao prefabricirani elementi betonom minimalnog razreda čvrstoće  C 35/45 s min. 400 kg cementa otpornog na djelovanje morske vode, razreda izloženosti XS3 i XF2. Potrebno je postići VDP 2 (30 mm) prema HRN 1128 "ili jednakovrijedno" ____________________________. Kvaliteta svih ugrađenih materijala mora biti potvrđena atestom. U cijeni je sav rad na dopremi i ugradnji, plovni objekt, beton i armatura naglavnica iz izvedbenog nacrta i rezanje kuka za podizanje nakon ugradnje. Obračun po komadu postavljenih naglavnica.</t>
  </si>
  <si>
    <t>Dobava, doprema i postavljanje nad morem armirano betonske naglavne grede NG3. Naglavna greda je tlocrta nepravilnog šesterokuta tlocrtnih dimenzija prema nacrtima i visine  40 cm. U naglavnoj gredi su tri otvora promjera  60 cm, sa središtima tlocrtne udaljenosti od ruba grede označenim u nacrtima, radi povezivanja pilota s rasponskom konstrukcijom i privremene stabilizacije. Za detaljniji opis pogledati nacrte. Naglavnica se izvodi kao prefabricirani element betonom minimalnog razreda čvrstoće  C35/45 s min. 400 kg cementa otpornog na djelovanje morske vode, razreda izloženosti XS3 i XF2. Potrebno je postići VDP 2 (30 mm) prema HRN 1128 "ili jednakovrijedno" ____________________________. Kvaliteta svih ugrađenih materijala mora biti potvrđena atestom. U cijeni je sav rad na dopremi i ugradnji, plovni objekt, beton i armatura naglavnice iz izvedbenog nacrta. Obračun po komadu postavljene naglavnice.</t>
  </si>
  <si>
    <t>Dobava, doprema i postavljanje nad morem armirano betonskih naglavnih greda parova betonskih pilota oznake NG2  na dilatacijama lukobrana. Naglavne grede su pravokutnog tlocrta 1,40x5,20 m, visine 40 cm. U naglavnim gredama su po dva otvora promjera 60 cm, sa središtima udaljenim 80 cm od kraćih stranica greda, a u okomitom smjeru na osi grede, radi povezivanja pilota s rasponskom konstrukcijom i privremene stabilizacije. Za detaljniji opis pogledati nacrte. Naglavnice se izvode kao prefabricirani elementi betonom minimalnog razreda čvrstoće  C35/45 s min. 400 kg cementa otpornog na djelovanje morske vode, razreda izloženosti XS3 i XF2. Potrebno je postići VDP 2 (30 mm) prema HRN 1128 "ili jednakovrijedno" __________________________. Kvaliteta svih ugrađenih materijala mora biti potvrđena atestom. U cijeni je sav rad na dopremi i ugradnji, plovni objekt, beton i armatura naglavnica iz izvedbenog nacrta i rezanje kuka za podizanje nakon ugradnje. Obračun po komadu postavljenih naglavnica.</t>
  </si>
  <si>
    <t>Dobava, doprema i postavljanje nad morem armirano betonskih prefabriciranih glavnih uzdužnih nosača rasponske konstrukcije lukobrana. Ploče su dimenzija  120x40x432 cm (32 komada) i 120x40x335 cm (8 komada). Nosači su prethodno izvedeni u pogonu dobavljača s betonom minimalnog razreda čvrstoće C35/45 s min. 400 kg cementa otpornog na djelovanje morske vode i razreda izloženosti XS3 i XF2. Potrebno je postići VDP 2 (30 mm) prema HRN 1128 "ili jednakovrijedno" ____________________________. Kvaliteta svih ugrađenih materijala mora biti potvrđena atestom. U nosače prilikom betoniranja u pogonu potrebno je ugraditi i armaturna sidra (vilice) za povezivanje s "in situ" betoniranim serklažima iznad pilota. Armatura za povezivanje s "in situ" betonom u nosaču i ostala armatura, uračunati su u cijeni. Obračun po m' postavljenih nosača.</t>
  </si>
  <si>
    <t xml:space="preserve">Dobava, doprema i postavljanje nad morem armirano betonskih ploča valobranih ekrana vanjske strane lukobrana, oslonjenih na naglavnim gredama na koti +0,50 m n.m. Dužine ploča su 1020 cm (8+4 komada), 995 cm (1 komad), 800 cm (1 komad), 821,5 cm (1 komad), 897,5 cm (1 komad) i čeona 600 cm (1 komad). Ploče su visine 330 cm, te s unutarnje strane imaju rebro presjeka 20x20 cm (osim čeone), a s vanjske strane imaju rebro po cijeloj dužini ploča presjeka 20x15 cm na koje se oslanja kamen obložnica. Vanjsku stranu ploča u dijelu gdje se postavljaju obložnice potrebno je ohrapaviti prilikom betoniranja kako bi se postigla što bolja veza s cementnim mortom u koje se ugrađuje kamen obložnica. Ploče ovih dimenzija se ugrađuju s vanjske strane i na glavi lukobrana. Uronjene su do dubine -2,20 m p.m. </t>
  </si>
  <si>
    <t>Ploče se prethodno izvode u pogonu dobavljača, s betonom minimalnog razreda čvrstoće C35/45 s min. 400 kg cementa otpornog na djelovanje morske vode i razreda izloženosti XS3 i XF2. U ploče je potrebno ugraditi prilikom betoniranja vilice radi povezivanja ploča s rasponskom konstrukcijom lukobrana.Potrebno je postići VDP 2 (30 mm) prema  HRN 1128 "ili jednakovrijedno" ___________________________. Kvaliteta svih ugrađenih materijala mora biti potvrđena atestom. U cijeni je sav potreban rad i materijal za pridržavanje ploče prilikom postavljanja te do očvršćivanja betona tlačne ploče. Armatura za povezivanje s "in situ" betonom u ploči i ostala armatura, uračunati su u cijeni. Obračun po m' postavljenih ploča.</t>
  </si>
  <si>
    <t xml:space="preserve">Dobava, doprema i postavljanje nad morem armirano betonskih ploča valobranih ekrana unutarnje strane lukobrana, oslonjenih na naglavnim gredama na koti +0,50 m n.m. Dužine ploča su 1020 cm (8+4 komada), 1022 cm (1 komad), 1027 cm (1 komad), 821,5 cm (1 komad), 897,5 cm (1 komad). Ploče su visine 130 cm, te s unutarnje strane imaju rebro presjeka 20x20 cm, a s vanjske strane imaju rebro po cijeloj dužini ploča presjeka 20x15 cm na koje se oslanja kamen obložnica. Vanjsku stranu ploča u dijelu gdje se postavljaju obložnice potrebno je ohrapaviti prilikom betoniranja kako bi se postigla što bolja veza s cementnim mortom u koje se ugrađuje kamen obložnica. Ploče ovih dimenzija se ugrađuju s unutarnje strane lukobrana. Uronjene su do dubine -0,20 m p.m. Ploče se prethodno izvode u pogonu dobavljača, s betonom minimalnog razreda čvrstoće C35/45 s min. 400 kg cementa otpornog na djelovanje morske vode i razreda izloženosti XS3 i XF2. </t>
  </si>
  <si>
    <t>U ploče je potrebno ugraditi prilikom betoniranja vilice radi povezivanja ploča s rasponskom konstrukcijom lukobrana. Potrebno je postići VDP 2 (30 mm) prema HRN 1128  "ili jednakovrijedno" ___________________________. Kvaliteta svih ugrađenih materijala mora biti potvrđena atestom. U cijeni je sav potreban rad i materijal za pridržavanje ploče prilikom postavljanja te do očvršćivanja betona tlačne ploče. Armatura za povezivanje s "in situ" betonom u ploči i ostala armatura, uračunati su u cijeni. Obračun po m' postavljenih ploča.</t>
  </si>
  <si>
    <r>
      <t>Betoniranje "in situ" nad morem tlačne armirano betonske ploče rasponske konstrukcije i serklaža iznad naglavnica pilota propusnog dijela lukobrana, od kote +0,30 m n.m. do kote +1,40 m n.m, te tlačne armirano betonske ploče masivnog dijela lukobrana debljine 14 cm. A.b. ploča se izvodi u nagibima iz projekta. Horizontalni prekid betoniranja nije dozvoljen. Beton je minimalnog razreda čvrstoće C35/45 s minimalno 350 kg cementa po m</t>
    </r>
    <r>
      <rPr>
        <vertAlign val="superscript"/>
        <sz val="10"/>
        <rFont val="Arial"/>
        <family val="2"/>
      </rPr>
      <t>3</t>
    </r>
    <r>
      <rPr>
        <sz val="10"/>
        <rFont val="Arial"/>
        <family val="2"/>
      </rPr>
      <t>, razreda izloženosti XS3. Potrebno je postići VDP 2 (30 mm) prema HRN 1128 "ili jednakovrijedno" _____________________________. U jediničnoj cijeni je uključena priprema betona, transport do mjesta ugradbe, ugradnja, obrada i njegovanje betona. Također su obuhvaćeni troškovi izrade, postavljanja, učvršćivanja, premještanja i demontiranja oplate kao i svi pomoćni radovi. Obračun se vrši po  m</t>
    </r>
    <r>
      <rPr>
        <vertAlign val="superscript"/>
        <sz val="10"/>
        <rFont val="Arial"/>
        <family val="2"/>
      </rPr>
      <t>3</t>
    </r>
    <r>
      <rPr>
        <sz val="10"/>
        <rFont val="Arial"/>
        <family val="2"/>
      </rPr>
      <t xml:space="preserve"> ugrađenog betona.</t>
    </r>
  </si>
  <si>
    <r>
      <t>Izvedba betonskog bloka čuvara radi zaštite masivnog dijela lukobrana od podlokavanja. Blok čuvar betonira se "in situ" ispred nožice betonskog zida lukobrana, širine  50  (ne mora biti pravilnog ruba) i visine 30 cm, po obodu novoizvedenog masivnog dijela lukobrana. Beton je minimalnog razreda čvrstoće  C35/45 s min 400 kg/m</t>
    </r>
    <r>
      <rPr>
        <vertAlign val="superscript"/>
        <sz val="10"/>
        <rFont val="Arial"/>
        <family val="2"/>
      </rPr>
      <t>3</t>
    </r>
    <r>
      <rPr>
        <sz val="10"/>
        <rFont val="Arial"/>
        <family val="2"/>
      </rPr>
      <t xml:space="preserve"> cementa. Potrebno je postići VDP 2 (30 mm) prema HRN 1128 "ili jednakovrijedno" _____________________________. U jediničnoj cijeni je uključena priprema betona, transport do mjesta ugradbe, ugradnja i obrada. Također su obuhvaćeni svi troškovi izrade, postavljanja, učvršćivanja, premještanja i demontiranja oplate kao i svi pomoćni radovi. Obračun se vrši po  m</t>
    </r>
    <r>
      <rPr>
        <vertAlign val="superscript"/>
        <sz val="10"/>
        <rFont val="Arial"/>
        <family val="2"/>
      </rPr>
      <t>3</t>
    </r>
    <r>
      <rPr>
        <sz val="10"/>
        <rFont val="Arial"/>
        <family val="2"/>
      </rPr>
      <t xml:space="preserve"> ugrađenog betona.</t>
    </r>
  </si>
  <si>
    <t>Dobava, čišćenje, ravnanje, savijanje i postavljanje rebrastog betonskog čelika - šipki, kvalitete B500 " ili jednakovrijedno" ____________________________. Armatura se ugrađuje u serklaž, tlačnu ploču, temelje bitvi, rasvjetnog stupa. U jediničnoj cijeni sadržana je potrebna paljena žica, podmetači, sav potreban rad i transport. Obračun po kg obrađenog čelika.</t>
  </si>
  <si>
    <t>Dobava, čišćenje, ravnanje, savijanje i postavljanje rebrastog betonskog čelika - mreža (MAR-500/560), kvalitete B500 "ili jednakovrijedno" ____________________________. Armatura se ugrađuje u tlačnu ploču lukobrana. U jediničnoj cijeni sadržana je potrebna paljena žica, podmetači, sav potreban rad i transport. Obračun po kg obrađenog čelika.</t>
  </si>
  <si>
    <t>Dobava, doprema i postavljanje nad morem armirano betonske naglavne greda para betonskih pilota oznake NG4 na čelu lukobrana. Naglavna greda je pravokutnog tlocrta 1,40x5,20 m, visine  40 cm. U naglavnoj gredi su dva otvora promjera  60 cm, sa središtima udaljenim 80 cm od kraćih stranica grede, a u okomitom smjeru na osi grede, radi povezivanja pilota s rasponskom konstrukcijom i privremene stabilizacije. Za detaljniji opis pogledati nacrte. Naglavnica se izvodi kao prefabricirani element betonom minimalnog razreda čvrstoće C35/45 s min. 400 kg cementa otpornog na djelovanje morske vode, razreda izloženosti XS3 i XF2. Potrebno je postići VDP 2 (30 mm) prema HRN 1128 "ili jednakovrijedno" ____________________________.</t>
  </si>
  <si>
    <t>Kvaliteta svih ugrađenih materijala mora biti potvrđena atestom. U cijeni je sav rad na dopremi i ugradnji, plovni objekt, beton i armatura naglavnica iz izvedbenog nacrta i rezanje kuka za podizanje nakon ugradnje. Obračun po komadu postavljene naglavnice.</t>
  </si>
  <si>
    <t>Dobava, doprema i postavljanje nad morem betonskih prednapetih glavnih uzdužnih nosača rasponske konstrukcije lukobrana. Ploče su dimenzija 120x40x920 cm (1 komad), 120x40x945 cm (35 komada), 120x40x750 cm (3 komada), 120x40x764 cm (4 komada) i 120x40x725 cm (1 komad).</t>
  </si>
  <si>
    <t>Nosači su prethodno prednapeti u pogonu dobavljača i izvedeni su s betonom minimalnog razreda čvrstoće  C35/45 s min. 400 kg cementa otpornog na djelovanje morske vode i razreda izloženosti XS3 i XF2. Potrebno je postići VDP 2 (30 mm) prema  HRN 1128 "ili jednakovrijedno" ____________________________. Kvaliteta svih ugrađenih materijala mora biti potvrđena atestom. U nosače prilikom betoniranja u pogonu potrebno je ugraditi i armaturna sidra (vilice) za povezivanje s "in situ" betoniranom tlačnom pločom i serklažima iznad pilota. "Meka" armatura za povezivanje s "in situ" betonom u nosaču i ostala "meka" armatura, kao i čelična užad za prednapinjanje, uračunati su u cijeni. Obračun po m' postavljenih nosača.</t>
  </si>
  <si>
    <r>
      <t>Bušeni betonski</t>
    </r>
    <r>
      <rPr>
        <b/>
        <sz val="10"/>
        <color rgb="FFFF0000"/>
        <rFont val="Arial"/>
        <family val="2"/>
        <charset val="238"/>
      </rPr>
      <t xml:space="preserve"> </t>
    </r>
    <r>
      <rPr>
        <b/>
        <sz val="10"/>
        <color indexed="8"/>
        <rFont val="Arial"/>
        <family val="2"/>
      </rPr>
      <t>piloti</t>
    </r>
  </si>
  <si>
    <t>OPĆI UVJETI</t>
  </si>
  <si>
    <t>Dobava, savijanje i izrada armaturnih koševa za pilote, doprema na gradilište te potrebna ugradnja u izvedene bušotine pilota. Stavka obuhvaća dobavu materijala, izvedbu armaturnih koševa u armiračnici te dopremu na gradilište, ugradnju uz potrebna varenja za dužine iznad 12 m, te postavu u izvedene bušotine, a sve prema armaturnom nacrtu iz izvedbenog projekta. Kvaliteta armature B500B "ili jednakovrijedno" _____________________________. Obračun po kg ugrađene armature.</t>
  </si>
  <si>
    <t>Bušeni betonski piloti ukupno:</t>
  </si>
  <si>
    <r>
      <t>Dobava, klesanje, doprema i zidanje novim prirodnim kamenim blokovima I. klase. Kamen slijedećih tehničkih karakteristika: - prostorna masa kamena: 2690 kg/m, - upijanje vode 0,20%, - tlačna čvrstoća: 171 Mpa, - čvrstoća na savijanje: 15,6 Mpa,   - otpornost na habanje: 0,79/12,60  Dimenzije poklopnica debljine 30 cm i širine 60 cm. Dužina poklopnica je promijenjiva (izvesti ih kao one na Velom mulu). Vidljive površine poklopnica površinski se obrađuju (grubo štokanje) te im se vanjski rub zaobljuje. Širina fuge je prema arhitektonskom projektu krajobraznog uređenja. Postavljaju se u cementni mort. U cijeni je sav rad i potreban pomoćni materijal, cementni mort i fugiranje. Obračun po m</t>
    </r>
    <r>
      <rPr>
        <vertAlign val="superscript"/>
        <sz val="10"/>
        <rFont val="Arial"/>
        <family val="2"/>
      </rPr>
      <t>3</t>
    </r>
    <r>
      <rPr>
        <sz val="10"/>
        <rFont val="Arial"/>
        <family val="2"/>
        <charset val="238"/>
      </rPr>
      <t xml:space="preserve"> ugrađenog kamena</t>
    </r>
    <r>
      <rPr>
        <sz val="10"/>
        <rFont val="Arial"/>
        <family val="2"/>
      </rPr>
      <t>.</t>
    </r>
  </si>
  <si>
    <r>
      <t>Dobava, klesanje, doprema i zidanje prirodnim kamenim blokovima I. klase  Kamen slijedećih tehničkih karakteristika: - prostorna masa kamena: 2690 kg/m, - upijanje vode 0,20%, - tlačna čvrstoća: 171 Mpa, - čvrstoća na savijanje: 15,6 Mpa,   - otpornost na habanje: 0,79/12,60. Dimenzije obložnica debljine 12 cm i visine 28 cm. Dužina obložnica je promijenjiva (izvesti ih kao one na Velom mulu). Vidljive površine obložnica površinski se obrađuju (grubo štokanje). Širina fuge je prema arhitektonskom projektu krajobraznog uređenja. Postavljaju se u cementni mort i povezuju nehrđajućim sidrima s betonskom pločom ekrana valobrana. U cijeni je sav rad i potreban pomoćni materijal, cementni mort i fugiranje. Obračun po m</t>
    </r>
    <r>
      <rPr>
        <vertAlign val="superscript"/>
        <sz val="10"/>
        <rFont val="Arial"/>
        <family val="2"/>
      </rPr>
      <t>3</t>
    </r>
    <r>
      <rPr>
        <sz val="10"/>
        <rFont val="Arial"/>
        <family val="2"/>
        <charset val="238"/>
      </rPr>
      <t xml:space="preserve"> ugrađenog kamena</t>
    </r>
    <r>
      <rPr>
        <sz val="10"/>
        <rFont val="Arial"/>
        <family val="2"/>
      </rPr>
      <t>.</t>
    </r>
  </si>
  <si>
    <t>Dobava, transport i montaža odbojnika (fendera) promjera 400 mm, L = 1000 mm, max deformacije 54%, ANP tip fendera pokriven čeličnom pločom, uključivo s priborom za pričvršćenje. Odbojnici se postavljaju samo s vanjske strane. Donja stranica odbojnika nalazi se na visini +0,05 m n.m. Odbojnici moraju imati svu potrebnu važeću atestnu dokumentaciju.</t>
  </si>
  <si>
    <t>Bušeni betonski piloti</t>
  </si>
  <si>
    <t>LUKOBRAN  -  REKAPITULACIJA</t>
  </si>
  <si>
    <t>II.</t>
  </si>
  <si>
    <t xml:space="preserve">Betoniranje «kontraktor» postupkom pod morem betonskog obalnog zida, pravocrtnih dionica. Temelji se na okršenoj stijeni na dubini do -2,20 m p.m. te se betonira do kote ±0,00 m n. m. (prema zahtjevu Konzervatora radi kamene obloge). Dionica zida koji se temelji na koti -0,60 m p.m. je širine 1,00 m, na koti -1,70 m p.m je širine 1,40 m, na koti -2,20 m p.m. je širine 1,65 m. Ukoliko se do kvalitetnog temeljnog tla dođe prije od pretpostavljenog, radi uštede betona izvodi se detalj kako je prikazano u nacrtnoj dokumentaciji - poprečni presjeci, a sve u dogovoru s projektantom i nadzornom službom. Ukoliko će se lukobran i obalni zid koji se nalazi u korijenu lukobrana raditi istovremeno (ne po fazama) tada se ne izvodi dionica obalnog zida koja se preklapa s korijenom lukobrana. Zid se izvodi u vrijeme oseke, s nadvišenjem te uklanjanjem površinskog, ispranog sloja betona debljine do 10 cm, najkasnije drugi dan nakon betoniranja. </t>
  </si>
  <si>
    <t>Beton zidova je  minimalnog razreda čvrstoće C35/45 s min. 400 kg cementa otpornog na djelovanje morske vode i razreda izloženosti XS3 i XF2. Potrebno je postići VDP 2 (30 mm) prema HRN 1128 "ili jednakovrijedno" _______________. U jediničnoj cijeni je uključena priprema betona, transport do mjesta ugradbe, ugradnja, obrada, kao i odstranjivanje (štemanje) viška ispranog betona. Također su obuhvaćeni troškovi pripomoći ronioca, plovnog objekta i svi troškovi izrade, postavljanja, učvršćivanja, premještanja i demontiranja oplate kao i svi pomoćni radovi. Obračun po m3 ugrađenog betona.</t>
  </si>
  <si>
    <t xml:space="preserve">Betoniranje «kontraktor» postupkom pod morem betonskog obalnog zida, zakrivljene dionice. Zid se izvodi u zaobljenoj oplati, radijusa lica zida od 110 m. Temelji se na okršenoj stijeni na dubini do -2,70 m p.m. te se betonira do kote ±0,00 m n.m (prema zahtjevu Konzervatora radi kamene obloge). Dionica zida koji se temelji na koti -1,70 m p.m je širine 1,40 m, na koti -2,20 m p.m. je širine 1,65 m, na koti -2,70 m p.m. je širine 1,90 m. Ukoliko se do kvalitetnog temeljnog tla dođe prije od pretpostavljenog, radi uštede betona izvodi se detalj kako je prikazano u nacrtnoj dokumentaciji - poprečni presjeci, a sve u dogovoru s projektantom i nadzornom službom. Zid se izvodi u vrijeme oseke, s nadvišenjem te uklanjanjem površinskog, ispranog sloja betona debljine do 10 cm, najkasnije drugi dan nakon betoniranja. </t>
  </si>
  <si>
    <t>Beton zidova je  minimalnog razreda čvrstoće  C35/45 s min. 400 kg cementa otpornog na djelovanje morske vode i razreda izloženosti XS3 i XF2. Potrebno je postići VDP 2 (30 mm) prema HRN 1128 "ili jednakovrijedno" _______________. U jediničnoj cijeni je uključena priprema betona, transport do mjesta ugradbe, ugradnja, obrada, kao i odstranjivanje (štemanje) viška ispranog betona. Također su obuhvaćeni troškovi pripomoći ronioca, plovnog objekta i svi troškovi izrade, postavljanja, učvršćivanja, premještanja i demontiranja oplate kao i svi pomoćni radovi. Obračun po m3 ugrađenog betona.</t>
  </si>
  <si>
    <r>
      <t>Izvedba betonskog bloka čuvara radi zaštite obalnog zida od podlokavanja. Blok čuvar betonira se "in situ" ispred nožice betonskog zida, širine 50 (ne mora biti pravilnog ruba) i visine 30 cm, po cijeloj dužini novoizvedenog obalnog zida. Beton je  minimalnog razreda čvrstoće  C35/45 s min 400 kg/m</t>
    </r>
    <r>
      <rPr>
        <vertAlign val="superscript"/>
        <sz val="10"/>
        <rFont val="Arial"/>
        <family val="2"/>
      </rPr>
      <t>3</t>
    </r>
    <r>
      <rPr>
        <sz val="10"/>
        <rFont val="Arial"/>
        <family val="2"/>
      </rPr>
      <t xml:space="preserve"> cementa. Potrebno je postići VDP 2 (30 mm) prema HRN 1128 "ili jednakovrijedno" _______________. U jediničnoj cijeni je uključena priprema betona, transport do mjesta ugradbe, ugradnja i obrada. Također su obuhvaćeni svi troškovi izrade, postavljanja, učvršćivanja, premještanja i demontiranja oplate kao i svi pomoćni radovi. Obračun se vrši po  m</t>
    </r>
    <r>
      <rPr>
        <vertAlign val="superscript"/>
        <sz val="10"/>
        <rFont val="Arial"/>
        <family val="2"/>
      </rPr>
      <t>3</t>
    </r>
    <r>
      <rPr>
        <sz val="10"/>
        <rFont val="Arial"/>
        <family val="2"/>
      </rPr>
      <t xml:space="preserve"> ugrađenog betona.</t>
    </r>
  </si>
  <si>
    <r>
      <t>Betoniranje "in situ" nad morem armirano betonske ploče obale, podloge kamenog opločenja, debljine 16 cm, u nagibu prema nivelacijskom nacrtu iz arhitektonskog projekta i vraćanje u prvobitno stanje a.b. ploče iza postojećeg zida, odnosno novoplaniranog kanala oborinske odvodnje, raskopane radi dostizanja dubine za temeljenje novog obalnog zida. Horizontalni prekid betoniranja nije dozvoljen. Beton je  minimalnog razreda čvrstoće C35/45 s minimalno 350 kg cementa po m</t>
    </r>
    <r>
      <rPr>
        <vertAlign val="superscript"/>
        <sz val="10"/>
        <rFont val="Arial"/>
        <family val="2"/>
      </rPr>
      <t>3</t>
    </r>
    <r>
      <rPr>
        <sz val="10"/>
        <rFont val="Arial"/>
        <family val="2"/>
      </rPr>
      <t>, razreda izloženosti XS3. Potrebno je postići VDP 2 (30 mm) prema HRN 1128 "ili jednakovrijedno" _______________. U jediničnoj cijeni je uključena priprema betona, transport do mjesta ugradbe, ugradnja, obrada i njegovanje betona. Također su obuhvaćeni troškovi izrade, postavljanja, učvršćivanja, premještanja i demontiranja oplate kao i svi pomoćni radovi. Obračun se vrši po  m</t>
    </r>
    <r>
      <rPr>
        <vertAlign val="superscript"/>
        <sz val="10"/>
        <rFont val="Arial"/>
        <family val="2"/>
      </rPr>
      <t>3</t>
    </r>
    <r>
      <rPr>
        <sz val="10"/>
        <rFont val="Arial"/>
        <family val="2"/>
      </rPr>
      <t xml:space="preserve"> ugrađenog betona.</t>
    </r>
  </si>
  <si>
    <t>Dobava, čišćenje, ravnanje, savijanje i postavljanje rebrastog betonskog čelika - mreža (MAR-500/560), kvalitete B500 "ili jednakovrijedno" ____________________________. Armatura se ugrađuje u betonsku ploču podloge kamenog opločenja i betonsku ploču iza postojećeg zida, odnosno novoplaniranog kanala oborinske odvodnje. U jediničnoj cijeni sadržana je potrebna paljena žica, podmetači, sav potreban rad i transport. Obračun po kg obrađenog čelika.</t>
  </si>
  <si>
    <r>
      <t xml:space="preserve">Dobava, klesanje, doprema i zidanje novim prirodnim kamenim blokovima I. klase.  </t>
    </r>
    <r>
      <rPr>
        <u/>
        <sz val="10"/>
        <rFont val="Arial"/>
        <family val="2"/>
      </rPr>
      <t>Kamen slijedećih tehničkih karakteristika:</t>
    </r>
    <r>
      <rPr>
        <sz val="10"/>
        <rFont val="Arial"/>
        <family val="2"/>
      </rPr>
      <t xml:space="preserve"> - prostorna masa kamena: 2690 kg/m, - upijanje vode 0,20%, - tlačna čvrstoća: 171 Mpa, - čvrstoća na savijanje: 15,6 Mpa,   - otpornost na habanje: 0,79/12,60. Dimenzije poklopnica debljine 30 cm i širine 80 cm. Dužina poklopnica je promijenjiva (izvesti ih kao one na Velom mulu). Na zakrivljenom dijelu obale na blok od 1m' dužine potrebno je da je jedna bočna stranica okomita na lice zida, a druga bočna stranica ima stranicu zaokrenutu za 0,5</t>
    </r>
    <r>
      <rPr>
        <vertAlign val="superscript"/>
        <sz val="10"/>
        <rFont val="Arial"/>
        <family val="2"/>
        <charset val="238"/>
      </rPr>
      <t>O</t>
    </r>
    <r>
      <rPr>
        <sz val="10"/>
        <rFont val="Arial"/>
        <family val="2"/>
      </rPr>
      <t xml:space="preserve"> u odnosu na prednju stranicu kamena koja je ujedno i obalni rub. Poklopnice su dakle na zakrivljenom dijelu obale trapeznog tlocrta s unutarnjom stranicom kamena dužom u odnosu na onu koja se poklapa s obalnim rubom. Vidljive površine poklopnica površinski se obrađuju (grubo štokanje) te im se vanjski rub zaobljuje. Širina fuge je prema arhitektonskom projektu krajobraznog uređenja. Postavljaju se u cementni mort. U cijeni je sav rad i potreban pomoćni materijal, cementni mort i fugiranje. Obračun po m</t>
    </r>
    <r>
      <rPr>
        <vertAlign val="superscript"/>
        <sz val="10"/>
        <rFont val="Arial"/>
        <family val="2"/>
      </rPr>
      <t>3</t>
    </r>
    <r>
      <rPr>
        <sz val="10"/>
        <rFont val="Arial"/>
        <family val="2"/>
      </rPr>
      <t>.</t>
    </r>
  </si>
  <si>
    <r>
      <t xml:space="preserve">Dobava, klesanje, doprema i zidanje prirodnim kamenim blokovima I. klase </t>
    </r>
    <r>
      <rPr>
        <u/>
        <sz val="10"/>
        <rFont val="Arial"/>
        <family val="2"/>
      </rPr>
      <t>Kamen slijedećih tehničkih karakteristika</t>
    </r>
    <r>
      <rPr>
        <sz val="10"/>
        <rFont val="Arial"/>
        <family val="2"/>
      </rPr>
      <t>: - prostorna masa kamena: 2690 kg/m, - upijanje vode 0,20%, - tlačna čvrstoća: 171 Mpa, - čvrstoća na savijanje: 15,6 Mpa,   - otpornost na habanje: 0,79/12,60. Dimenzija obložnica: debljine 15 cm i visine 27 cm. Dužina obložnica je promijenjiva (izvesti ih kao one na Velom mulu). Na zakrivljenom dijelu obale potrebno je obratiti pažnju da se obložnicama prati čim bolje projektiranu zakrivljenost. Vidljive površine obložnica površinski se obrađuju (grubo štokanje). Širina fuge je prema arhitektonskom projektu krajobraznog uređenja. Postavljaju se u cementni mort i povezuju nehrđajućim sidrima s betonskom obalnim zidom koji se nalazi neposredno iza obložnica. U cijeni je sav rad i potreban pomoćni materijal, cementni mort i fugiranje. Obračun po m</t>
    </r>
    <r>
      <rPr>
        <vertAlign val="superscript"/>
        <sz val="10"/>
        <rFont val="Arial"/>
        <family val="2"/>
      </rPr>
      <t>3</t>
    </r>
    <r>
      <rPr>
        <sz val="10"/>
        <rFont val="Arial"/>
        <family val="2"/>
      </rPr>
      <t>.</t>
    </r>
  </si>
  <si>
    <r>
      <t xml:space="preserve">Dobava, klesanje, doprema i zidanje prirodnim kamenim blokovima I. klase </t>
    </r>
    <r>
      <rPr>
        <u/>
        <sz val="10"/>
        <rFont val="Arial"/>
        <family val="2"/>
      </rPr>
      <t>Kamen slijedećih tehničkih karakteristika:</t>
    </r>
    <r>
      <rPr>
        <sz val="10"/>
        <rFont val="Arial"/>
        <family val="2"/>
      </rPr>
      <t xml:space="preserve"> - prostorna masa kamena: 2690 kg/m, - upijanje vode 0,20%, - tlačna čvrstoća: 171 Mpa, - čvrstoća na savijanje: 15,6 Mpa,   - otpornost na habanje: 0,79/12,60. Dimenzije stepenica, podesta i obložnica: debljine 6 cm i visine 27 cm (osim najviše obložnice koja je 30 cm). Dužina obložnica je promijenjiva (izvesti ih kao one na Velom mulu). Ukupna visina najvišeg bloka stepenice je 30 cm (kao poklopnica), a ostali su visine 27 cm. Dimenzije stepenica i podesta dane su u detaljnom nacrtu. Na zakrivljenom dijelu obale potrebno je obratiti pažnju da se obložnicama prati čim bolje projektiranu zakrivljenost. Vidljive površine svih kamenih elemenata površinski se obrađuju (grubo štokanje), a vidljivi uglovi obrađuju kao kod poklopnica. Širina fuge je prema arhitektonskom projektu krajobraznog uređenja. Postavljaju se u cementni mort. U cijeni je sav rad i potreban pomoćni materijal, cementni mort i fugiranje. Obračun po kompletu stepenica.</t>
    </r>
  </si>
  <si>
    <t>DOGRADNJA OBALE - REKAPITULACIJA</t>
  </si>
  <si>
    <t>III.</t>
  </si>
  <si>
    <t xml:space="preserve">Betoniranje «kontraktor» postupkom pod morem betonskog obalnog zida. Izvodi se na temeljnom kamenometu debljine sloja 10 cm koji se prethodno ugrađuje na podlogu iskopane okršene stijene. Betonski zid se izvodi od kote -1,50 m p.m. do kota prethodno uklonjenog postojećeg kamenog zida  (nepravilne linije, prema zahtjevu Konzervatora radi vraćanja postojećeg kamenog zida u potpuno isti položaj kakav je bio prije razgradnje). Betonski zid je  širine 1,40 m. Ukoliko se do kvalitetnog temeljnog tla dođe prije od pretpostavljenog, radi uštede betona izvodi se detalj kako je prikazano u nacrtnoj dokumentaciji - poprečni presjeci, a sve u dogovoru s projektantom i nadzornom službom. Zid se izvodi u vrijeme oseke, s nadvišenjem te uklanjanjem površinskog, ispranog sloja betona debljine do 10 cm, najkasnije drugi dan nakon betoniranja. </t>
  </si>
  <si>
    <t>Beton zidova je  minimalnog razreda čvrstoće C35/45 s min. 400 kg cementa otpornog na djelovanje morske vode i razreda izloženosti XS3 i XF2. Potrebno je postići VDP 2 (30 mm) prema HRN 1128 ili jednakovrijedno ____________. U jediničnoj cijeni je uključena priprema betona, transport do mjesta ugradbe, ugradnja, obrada, kao i odstranjivanje (štemanje) viška ispranog betona. Također su obuhvaćeni troškovi pripomoći ronioca, plovnog objekta i svi troškovi izrade, postavljanja, učvršćivanja, premještanja i demontiranja oplate kao i svi pomoćni radovi. Obračun po m3 ugrađenog betona.</t>
  </si>
  <si>
    <t xml:space="preserve">Betoniranje «kontraktor» postupkom pod i nad morem betonskog obalnog zida, iza presloženog/rekonstruiranog kamenog zida. Zid se temelji pod morem na betonskom podmorskom dijelu zida, prethodno izvedenom (nepravilne linije, prema zahtjevu Konzervatora radi vraćanja postojećeg kamenog zida u potpuno isti položaj kakav je bio prije razgradnje), te se betonira do kote oko +0,70 m n.m, ovisno o visini rekonstruirane podloge i debljini postojećeg kamenog opločenja koje se nakon rekonstrukcije obalnog zida vraća na isti položaj. Širina zida je 80 cm. Potrebno je povezati novi betonski i presloženi kameni zid kako bi činili konstruktivnu cjelinu, sve u dogovoru s Konzervatorskim odjelom. Zid se izvodi u vrijeme oseke, s nadvišenjem te uklanjanjem površinskog, ispranog sloja betona debljine do 10 cm, najkasnije drugi dan nakon betoniranja. </t>
  </si>
  <si>
    <t>Beton zidova je  minimalnog razreda čvrstoće C35/45 s min. 400 kg cementa otpornog na djelovanje morske vode i razreda izloženosti XS3 i XF2. Potrebno je postići VDP 2 (30 mm) prema HRN 1128 "Ili jednakovrijedno" ________________. U jediničnoj cijeni je uključena priprema betona, transport do mjesta ugradbe, ugradnja, obrada, kao i odstranjivanje (štemanje) viška ispranog betona. Također su obuhvaćeni troškovi pripomoći ronioca, plovnog objekta i svi troškovi izrade, postavljanja, učvršćivanja, premještanja i demontiranja oplate kao i svi pomoćni radovi. Obračun po m3 ugrađenog betona.</t>
  </si>
  <si>
    <t xml:space="preserve">III. </t>
  </si>
  <si>
    <t>REKONSTRUKCIJA OBALE - REKAPITULACIJA</t>
  </si>
  <si>
    <t xml:space="preserve">Betoniranje "in situ" nad morem obalnog zida, zakrivljene dionice, od kote ±0,00 m n.m. do max. + 0,88 m n.m., širine 1,00 m, osim na pozicijama gdje su stepenice i širina nadmorskog dijela zida prati zadnje lice podmorskog dijela zida (š=0,52 m i š= 1,02 m). Zid se izvodi u zaobljenoj oplati, radijusa lica zida od 110 m. Horizontalni prekid betoniranja nije dozvoljen. </t>
  </si>
  <si>
    <t>Beton zida je  minimalnog razreda čvrstoće  C35/45 s minimalno 350 kg cementa po m3, v/c&lt;0,45 (tešku obradivost treba poboljšati dodatkom plastifikatora), razreda izloženosti XS3 i XF2. Potrebno je postići VDP 2 (30 mm) prema HRN 1128 "ili jednakovrijedno" ____________________________.  U jediničnoj cijeni je uključena priprema betona, transport do mjesta ugradbe, ugradnja, obrada i njegovanje betona. Također su obuhvaćeni troškovi eventualne pripomoći ronioca, plovnog objekta i svi troškovi izrade, postavljanja, učvršćivanja, premještanja i demontiranja oplate kao i svi pomoćni radovi. Obračun se vrši po  m3 ugrađenog betona.</t>
  </si>
  <si>
    <t>Betoniranje podložne ploče, dna, zidova i pokrovne ploče  vodomjernog okna  betonom minimalnog razreda čvrstoće C30/37, uključivo sa izradom, postavom i skidanjem oplate, te prijenosom i ugradnjom betona. Debljina stijenki je 20 cm. Betoniranje se izvodi u dvostrukoj glatkoj oplati, uz obavezno vibriranje. U stavku je uključena konstruktivna armatura.</t>
  </si>
  <si>
    <t xml:space="preserve">Betoniranje posteljice ductil cijevima  betonom minimalnog razreda čvrstoće C30/37, uključivo sa izradom, postavom i skidanjem oplate, te prijenosom i ugradnjom betona. Debljina posteljice  je 15 cm. Betoniranje se izvodi u dvostrukoj glatkoj oplati, uz obavezno vibriranje. </t>
  </si>
  <si>
    <t>Dobava, doprema i betoniranje sidrenih blokova betonom minimalnog razreda čvrstoće C16/20 za osiguranje vodovoda na svim horizontalnim i vertikalnim lomovima većim od 5º  te blokova podzemnih hidranata Izvedeno potpuno sa pripremanjem, prijenosom i ugradnjom materijala, te dobavom, dopremom i ugradnjom sidra za usidrenje na vertikalnim lomovima.
Obračun po m³.</t>
  </si>
  <si>
    <t>Dobava, doprema i betoniranje sidrenih blokova betonom minimalnog razreda čvrstoće C16/20 za osiguranje vodovoda kod tlačne probe i naknadno razbijanje betonskog bloka.
Obračun po m³.</t>
  </si>
  <si>
    <t>Dobava i ugradnja ljevano-željeznih kanalskih stupaljki veličine 150 x 255 mm u oknu na okomitom razmaku od 30 cm. Težina cca. 3 kg/kom. Uključeno je bušenje rupa u stijenkama okana te ugradnja penjalica prema uputstvima proizvođača. Jedinična cijena stavke uključuje sav potreban rad, materijal i pomoćna sredstva za kompletnu ugradnju.
Obračun po komadu ugrađene stupaljke.</t>
  </si>
  <si>
    <t>Dobava, doprema, istovar i montaža ljevano željeznih ductil  fazonskih komada na gradilište. Fazonski komadi i lukovi su od nodularnog lijeva (DUKTIL ljevano-željezo). Predviđeni fazonski komadi i lukovi su sljedećih karakteristika: iznutra zaštićeni cementnom oblogom prema DIN EN 545, a izvana s bitumenom DIN 30674 (ISO 8179). Predviđeni fazonski komadi i lukovi prema standardu ISO 2531 i DIN 28600. Fazonski komadi na naglavak kao i lukovi spajaju se spojem tipa Tyton u svemu prema standardu DIN 28603. Priključne dimenzije prirubničkih spojeva su prema standardu EN 1092-1 za čelične prirubnice, odnosno EN 1092-2 za ljevano-željezne prirubnice s osam rupa,odnosno osam vijaka. Jediničnom cijenom obuhvaćen sav potrebni spojni i brtveni materijal, što uključuje nabavu i dopremu vijaka s elastičnom podloškom i maticom, brtvi kao i masti za podmazivanje prilikom montaže. Obračun po fazonskom komadu sa potrebnim spojnim i brtvenim materijalom. Sav fazonski i brtveni materijal je za NP 10 bara. Obračun po komadu.</t>
  </si>
  <si>
    <t>DN 100/50 mm,DIN 28645</t>
  </si>
  <si>
    <t>dim. 60x60 cm</t>
  </si>
  <si>
    <t>a)</t>
  </si>
  <si>
    <t>b)</t>
  </si>
  <si>
    <t>c)</t>
  </si>
  <si>
    <t>d)</t>
  </si>
  <si>
    <t>e)</t>
  </si>
  <si>
    <t>f)</t>
  </si>
  <si>
    <t>g)</t>
  </si>
  <si>
    <t>2.8.</t>
  </si>
  <si>
    <t>2.9.</t>
  </si>
  <si>
    <t>Dobava, doprema, istovar i montaža armatura. Lijevano-željezne vodovodne armature su za NP 10 bara. Uz specificirane armature s prirubničkim spojem dobaviti potreban broj odgovarajućih vijaka s maticom odgovarajuće veličine i odgovarajuće brtve za spoj. Priključne dimenzije prirubničkih spojeva treba predvidjeti prema standardu EN 1092-2 "ili jednakovrijedno" ___________________. Ugradbene duljine armatura treba odrediti prema standardu EN 558-1, red 14 (DIN 3202 red F4, kratki) "ili jednakovrijedno" __________________________. Obračun po komadu vodovodne armature.</t>
  </si>
  <si>
    <t>DIN 3202 red F4 "ili jednakovrijedno" ____________________; GGG 40</t>
  </si>
  <si>
    <t>Dobava, doprema, istovar i montaža ljevano željeznih-ductil cijevi. Vodovodne cijevi su od nodularnog lijeva (DUKTIL ljevano-željezo) sukladno standardu EN 545. Unutarnja zaštita je od cementne obloge za pitku vodu prema DIN EN 545 dio 4.4.3. Vanjska zaštita izvedena je od cink-aluminija (400 g/m²) i zaštitnog sloja od epoxy premaza u plavom tonu sukladno DIN EN 545. Cijevi se proizvode s naglavkom i spajaju Tyton spojem prema DIN 28603 uključujući Tyton brtvu od EPDM-a za radni pritisak do max. 40 bara.
Jediničnom cijenom obuhvaćen je i sav potrebni spojni i brtveni materijal, što uključuje nabavu i dopremu brtve, kao i mast za podmazivanje, te potreban alat za montažu. Predviđene cijevi su dužine l=6,00m.Stavkom obuhvaćene i obujmice-nosači iz čeličnog lim za fiksiranje cijevi za nosače konstrukcije lukobrana.
Obračun po m' cijevi.</t>
  </si>
  <si>
    <t>DN 80 mm, DIN 28638 "ili jednakovrijedno" _______</t>
  </si>
  <si>
    <t>DN 100 mm, DIN 28623 "ili jednakovrijedno" ______</t>
  </si>
  <si>
    <t>DN 100 mm, DIN 28622 "ili jednakovrijedno" ______</t>
  </si>
  <si>
    <t>DN 100 mm,DIN 28646 "ili jednakovrijedno" ______</t>
  </si>
  <si>
    <t>DN 50 mm,DIN 28646 "ili jednakovrijedno" _______</t>
  </si>
  <si>
    <t>DN 100/80 mm,DIN 28645  "ili jednakovrijedno" _____________________</t>
  </si>
  <si>
    <t>DN 100 mm, DIN 28637  "ili jednakovrijedno" ________________________</t>
  </si>
  <si>
    <t>DN 100 mm, DIN 28625 "ili jednakovrijedno" _____________________</t>
  </si>
  <si>
    <t>DN 100/80 mm, DIN 28630 "ili jednakovrijedno" _____________________</t>
  </si>
  <si>
    <r>
      <t>Dovoz doprema i zatrpavanje dijela rova pijeskom. Zatrpavanje izvoditi u sloju od 45 cm iznad tjemena cijevi s polijevanjem vodom i pažljivim ručnim ili strojnim zbijanjem. Zatrpavanje izvesti do 40 cm niže od kota partera-slojeva parterne konstrukcije. Zbijenost mora biti min. Me = 40 MN/m</t>
    </r>
    <r>
      <rPr>
        <vertAlign val="superscript"/>
        <sz val="10"/>
        <rFont val="Arial"/>
        <family val="2"/>
      </rPr>
      <t>2</t>
    </r>
    <r>
      <rPr>
        <sz val="10"/>
        <rFont val="Arial"/>
        <family val="2"/>
        <charset val="238"/>
      </rPr>
      <t>. Jedinična cijena stavke uključuje sav potreban rad, materijal, pomoćna sredstva i transporte za izvedbu.</t>
    </r>
  </si>
  <si>
    <t>ukupno                       21,80</t>
  </si>
  <si>
    <t>Betoniranje dna i zidova vodomjernih okana   ispred ormarića za opskrbu brodova, betonom minimalnog razreda čvrstoće C25/30, uključivo sa izradom, postavom i skidanjem oplate, te prijenosom i ugradnjom betona. Debljina stijenki je 10 cm. Betoniranje se izvodi u dvostrukoj glatkoj oplati, uz obavezno vibriranje. U stavku je uključena konstruktivna armatura  RA B500B i MA B500B.</t>
  </si>
  <si>
    <t>Betoniranje dna i zidova okna   za smještaj ventila  betonom minimalnog razreda čvrstoće C25/30, uključivo sa izradom, postavom i skidanjem oplate, te prijenosom i ugradnjom betona. Debljina stijenki je 20 cm. Betoniranje se izvodi u dvostrukoj glatkoj oplati, uz obavezno vibriranje. U stavku je uključena konstruktivna armatura  RA B500B i MA B500B.</t>
  </si>
  <si>
    <t>dim 60x60 cm</t>
  </si>
  <si>
    <t xml:space="preserve">Betoniranje posteljice zaštitnim PVC cijevima  betonom minimalnog razreda čvrstoće C30/37, uključivo sa izradom, postavom i skidanjem oplate, te prijenosom i ugradnjom betona. Debljina posteljice  je 20 cm. Betoniranje se izvodi u dvostrukoj glatkoj oplati, uz obavezno vibriranje. </t>
  </si>
  <si>
    <t>Dobava, doprema, istovar i ugradnja vodomjera DN15 mm, ventila DN 15 mm sa svim potrebnim spojnim materijalom koji se ugrađuju u vodomjernim oknima opskrbnih ormarića i vodomjernom oknu fontane. Obuhvaćene i cijevi  mm od vodomjera do slavina-fontane  cca 1,5m. Obračun po komadu.</t>
  </si>
  <si>
    <t>Dobava, doprema, istovar i ugradnja slavina  Ø15 mm  sa nastavkom za gumeno crijevo sa svim potrebnim spojnim materijalom. Obračun po komadu.</t>
  </si>
  <si>
    <t>slavina  Ø 15 mm</t>
  </si>
  <si>
    <r>
      <t>Dovoz doprema i zatrpavanje dijela rova pijeskom. Zatrpavanje izvoditi u sloju od 45 cm iznad tjemena cijevi s polijevanjem vodom i pažljivim ručnim ili strojnim zbijanjem.Zatrpavanje izvesti do 40 cm niže od kota partera-slojeva parterne konstrukcije.).Zbijenost mora biti min. Me = 40 MN/m</t>
    </r>
    <r>
      <rPr>
        <vertAlign val="superscript"/>
        <sz val="10"/>
        <rFont val="Arial"/>
        <family val="2"/>
      </rPr>
      <t>2</t>
    </r>
    <r>
      <rPr>
        <sz val="10"/>
        <rFont val="Arial"/>
        <family val="2"/>
        <charset val="238"/>
      </rPr>
      <t>, Jedinična cijena stavke uključuje sav potreban rad, materijal, pomoćna sredstva i transporte za izvedbu.</t>
    </r>
  </si>
  <si>
    <t>Betoniranje dna i zidova revizijskih okana betonom minimalnog razreda čvrstoće C25/30, uključivo sa izradom, postavom i skidanjem oplate, te prijenosom i ugradnjom betona. Debljina stijenki je 20 cm, . Betoniranje se izvodi u dvostrukoj glatkoj oplati, uz obavezno vibriranje. U stavku je uključena konstruktivna armatura  RA B500B i MA B500B.U stijenke okna ubetonirati PES spojnice za spoj cijevi i okna.</t>
  </si>
  <si>
    <t xml:space="preserve">Betoniranje posteljice PES cijevima  betonom minimalnog razreda čvrstoće C30/37, uključivo sa izradom, postavom i skidanjem oplate, te prijenosom i ugradnjom betona. Debljina posteljice  je 15 cm. Betoniranje se izvodi u dvostrukoj glatkoj oplati, uz obavezno vibriranje. </t>
  </si>
  <si>
    <t>Dobava, prijevoz, isporuka, istovar i montaža kanalizacijskih cijevi i spojnica od centrifugiranog poliestera nazivne krutosti SN 5000 N/m2, PN 1 bar, proizvedene prema OENORM B5161 ili ekvivalentnoj normi. Pojedinačna dužina cijevi iznosi 6 metara, a na jednom kraju je montirana poliesterska PES spojnica s brtvom od EPDM-a.</t>
  </si>
  <si>
    <t>Ispitivanje izgrađene kanalizacije na vodonepropusnost DN500mm i DN315/271mm zajedno s kontrolnim oknima. Jedinična cijena stavke uključuje sav potreban rad, materijal i pomoćna sredstva za izvedbu opisanog rada. Ispitivanje vrši ovlaštena tvrtka osposobljen prema zahtjevima norme HRN EN ISO/IEC 17025:2000 “V” postupkom (ispitivanje vodom) prema normi za Polaganje i ispitivanje kanalizacijskih cjevovoda (HRN EN 1610). Ako cjevovod ne zadovoljava ispitne zahtjeve Izvođač je dužan sanirati cjevovod te ponoviti ispitivanje. Sva višekratna ispitivanja neće se posebno obračunavati, već svako drugo i daljnje ispitivanje ide na teret Izvoditelja radova. Završno izvješće mora biti ovjereno od ovlaštene tvrtke za provedbu ispitivanja.</t>
  </si>
  <si>
    <t>Dovoz doprema i polaganje tucanika kao podloga a.b. montažnom tanku. Tucanik 31,5/63 mm polagati pod morem uz kontrolu ronioca. Jedinična cijena stavke uključuje sav potreban rad, materijal, pomoćna sredstva i transporte za izvedbu.</t>
  </si>
  <si>
    <t>Dovoz doprema i zatrpavanje unutar a.b. tanka betonom razreda čvrstoće C12/15. Zatrpavanje izvoditi nakon ugradnje PES spremnika a prije polaganja a.b. montažnih ploča a.b. tanka. Jedinična cijena stavke uključuje sav potreban rad, materijal, pomoćna sredstva i transporte za izvedbu. Zatrpavanje izvesti do kote +0.50m.n.m. (vrh sanduka).</t>
  </si>
  <si>
    <t>Betoniranje a.b. montažnih ploča tanka za smještaj PES spremnika betonom minimalnog razreda čvrstoće C30/37, uključivo sa izradom, postavom i skidanjem oplate, te prijenosom i ugradnjom betona. Debljina ploča je 20 cm. Betoniranje se izvodi u dvostrukoj glatkoj oplati, uz obavezno vibriranje. U stavku je uključena armatura.</t>
  </si>
  <si>
    <t>Poliesterski spremnik PES, volumena V=10 m3 ima produblenje i revizijski otvor u svemu prema nacrtnoj dokumentaciji. Spremnik otporan na sastav zauljenih i kaljužnih voda sa brodica.</t>
  </si>
  <si>
    <t xml:space="preserve">Spremnik dimenzija:
Promjer:  D=2200 mm 
Dužina :   L=3050mm
Produbljenje:h1=500 mm
Promjer produbljenja d1=500 mm
Otvor za reviziju promjer d2=500 mm
Visina otvora za reviziju  h2=800 mm 
Poliesterski poklopac otvora  d3=500mm  </t>
  </si>
  <si>
    <r>
      <t>4,2/3(4,6x3,7+6,3x5,4+√4,6x3,7+6,27x5,4) =   104,83 m</t>
    </r>
    <r>
      <rPr>
        <vertAlign val="superscript"/>
        <sz val="10"/>
        <rFont val="Arial"/>
        <family val="2"/>
        <charset val="238"/>
      </rPr>
      <t>3</t>
    </r>
  </si>
  <si>
    <t>Betoniranje posteljice oborinskog kanala betonom minimalnog razreda čvrstoće C30/37, uključivo sa izradom, postavom i skidanjem oplate, te prijenosom i ugradnjom betona. Debljina posteljice  je 20 cm. Betoniranje se izvodi u dvostrukoj glatkoj oplati, uz obavezno geodetsku kontrolu i kontrolu ronioca.</t>
  </si>
  <si>
    <t>Betoniranje dna i zidova oborinskog kanala betonom minimalnog razreda čvrstoće C30/37, uključivo sa izradom, postavom i skidanjem oplate, te prijenosom i ugradnjom betona. Debljina stijenki je 15 cm. Betoniranje se izvodi u dvostrukoj glatkoj oplati, uz obavezno vibriranje te obavezno geodetsku kontrolu i kontrolu ronioca. U stavku je uključena konstruktivna armatura  RA B500B i MA B500B.</t>
  </si>
  <si>
    <t>Betoniranje dna i zidova revizijskog okna betonom minimalnog razreda čvrstoće C30/37, uključivo sa izradom, postavom i skidanjem oplate, te prijenosom i ugradnjom betona. Debljina stijenki je 20 cm. Betoniranje se izvodi u dvostrukoj glatkoj oplati, uz obavezno vibriranje. U stavku je uključena konstruktivna armatura  RA B500B i MA B500B.U stijenke okna ubetonirati PES spojnicu za spoj cijevi i okna.</t>
  </si>
  <si>
    <t>F) OBORINSKI KANAL</t>
  </si>
  <si>
    <r>
      <t>E) SPREMNIK ZAULJENIH VODA V=10m</t>
    </r>
    <r>
      <rPr>
        <b/>
        <vertAlign val="superscript"/>
        <sz val="10"/>
        <rFont val="Arial"/>
        <family val="2"/>
      </rPr>
      <t>3</t>
    </r>
  </si>
  <si>
    <t>D) SANITARNA KANALIZACIJA</t>
  </si>
  <si>
    <t>C) HIDRANTSKI VOD+VODMJERNO OKNO</t>
  </si>
  <si>
    <t>B) OPSKRBNI VOD</t>
  </si>
  <si>
    <t>Dobava, prijevoz, isporuka, istovar i montaža kanalizacijskih cijevi i spojnica od centrifugiranog poliestera nazivne krutosti SN 5000 N/m2, PN 1 bar, proizvedene prema OENORM B5161 "ili jednakovrijedno" ________________________. Pojedinačna dužina cijevi iznosi 6 metara, a na jednom kraju je montirana poliesterska PES spojnica s brtvom od EPDM-a</t>
  </si>
  <si>
    <t>Ispitivanje izgrađene kanalizacije na vodonepropusnost DN600 mm zajedno s kontrolnim oknima. Jedinična cijena stavke uključuje sav potreban rad, materijal i pomoćna sredstva za izvedbu opisanog rada. Ispitivanje vrši ovlaštena tvrtka osposobljen prema zahtjevima norme HRN EN ISO/IEC 17025:2000 “V” "ili jednakovrijedno" _______________________ postupkom (ispitivanje vodom) prema normi za Polaganje i ispitivanje kanalizacijskih cjevovoda (HRN EN 1610) "ili jednakovrijedno" _________________________. Ako cjevovod ne zadovoljava ispitne zahtjeve Izvođač je dužan sanirati cjevovod te ponoviti ispitivanje. Sva višekratna ispitivanja neće se posebno obračunavati, već svako drugo i daljnje ispitivanje ide na teret Izvoditelja radova. Završno izvješće mora biti ovjereno od ovlaštene tvrtke za provedbu ispitivanja.</t>
  </si>
  <si>
    <r>
      <t>Dobava i polaganje kamenih ploča - popločenje tip 3A. Ploče I. klase debljine d = 6 cm, iste širine š = 45 cm i promjenjive dužine, min 80%  l = 60 cm ili duže,  l</t>
    </r>
    <r>
      <rPr>
        <vertAlign val="subscript"/>
        <sz val="10"/>
        <rFont val="Arial"/>
        <family val="2"/>
      </rPr>
      <t xml:space="preserve">min </t>
    </r>
    <r>
      <rPr>
        <sz val="10"/>
        <rFont val="Arial"/>
        <family val="2"/>
      </rPr>
      <t>= 30 cm, polažu se u drenažni cementni mort agregata granulacije 2/4 mm, u sloju d = 6,0 cm. Polažu se u redove iste širine s okomitim fugama na sučeljak. Fuge  su  širine 1,0 cm, zalivene cementnim mortom u boji kamena, udubljene 0,5 cm od vrha ploče. Dilatacijske fuge izvode se na svakih 5 m dužine, također širine 1 cm, te se zapunjuju PU kitom.</t>
    </r>
  </si>
  <si>
    <r>
      <t>Dobava i polaganje kamenih ploča - popločenje tip 2A. Ploče I. klase debljine minimalno d = 10 cm, iste širine š = 45 cm i promjenjive dužine, min 80%  l = 60 cm ili duže,  l</t>
    </r>
    <r>
      <rPr>
        <vertAlign val="subscript"/>
        <sz val="10"/>
        <rFont val="Arial"/>
        <family val="2"/>
      </rPr>
      <t xml:space="preserve">min </t>
    </r>
    <r>
      <rPr>
        <sz val="10"/>
        <rFont val="Arial"/>
        <family val="2"/>
      </rPr>
      <t>= 30 cm, polažu se u drenažni cementni mort agregata granulacije 2/4 mm, u sloju d = 6,0 cm. Polažu se u redove iste širine s okomitim fugama na sučeljak. Fuge su širine 1,0 cm, zalivene cementnim mortom u boji kamena udubljene 0,5 cm od vrha ploče.</t>
    </r>
  </si>
  <si>
    <r>
      <t>Dobava i polaganje kamenih ploča - popločenje tip 2B. Ploče I. klase debljine d = 10 cm, iste širine š = 45 cm i promjenjive dužine, min 80%  l = 60 cm ili duže,  l</t>
    </r>
    <r>
      <rPr>
        <vertAlign val="subscript"/>
        <sz val="10"/>
        <rFont val="Arial"/>
        <family val="2"/>
      </rPr>
      <t xml:space="preserve">min </t>
    </r>
    <r>
      <rPr>
        <sz val="10"/>
        <rFont val="Arial"/>
        <family val="2"/>
      </rPr>
      <t>= 30 cm, polažu se u cementni mort u sloju d = 4,0 cm. Polažu se u redove iste širine s okomitim fugama na sučeljak. Fuge su širine 1,0 cm, zalivene cementnim mortom u boji kamena udubljene 0,5 cm od vrha ploče. Dilatacijske fuge izvode se na svakih 5 m dužine, također širine 1 cm, te se zapunjuju PU kitom.</t>
    </r>
  </si>
  <si>
    <t>G</t>
  </si>
  <si>
    <t>Za sve radove, osim sanacije, dobavlja se i ugrađuje kamen I. klase, kvalitete prema tehničkim uvjetima gradnje, ili postojeći kamen s lica mjesta. Ploče su piljene, a gornja površina obrađena strojno, grubim "štokanjem" ili adekvatno tome, (ploče ne smiju biti skliske ni polirane). Završna obrada hodne plohe kamenih ploča odredit će se u provedbi projektantskog nadzora.</t>
  </si>
  <si>
    <t xml:space="preserve">Izrada idejnog rješenja plitkog reljefa u kamenu, izrada modela i 3D scan-a reljefa, što podrazumijeva prijenos geometrije modela u digitalni trodimenzionalni CAD oblik, pogodan za prijenos u stroj za obradu kamena, prema tehnologiji kojom raspolaže odabrani izvođač . Na površini svake klupe se izvodi jedan unikatni motiv promjera okvirno Ø 40 cm, ukupno 18 plitkih reljefa. Motivi koji se predlažu su: morske zvijezde, hobotnice, meduze,  morski konjići, morske ribe, rakovi, školjke, ogrci, volci, koralji, alge i sl., konop, mornarski čvorovi, ribarski alat i sl. vezani za more i luke. U stavku je uključena suradnja s projektantom arhitektonskog projekta krajobraznog uređenja koji odobrava prijedlog idejnog rješenja i model  za izradu 3D scan-a, kao i suradnja s izvođačem (kamenoklesarom). </t>
  </si>
  <si>
    <t>Izrada idejnog rješenja plitkog reljefa u kamenu, izrada modela i 3D scan-a reljefa, što podrazumijeva prijenos geometrije modela u digitalni trodimenzionalni CAD oblik, pogodan za prijenos u stroj za obradu kamena, prema tehnologiji kojom raspolaže odabrani izvođač. Na površini svake klupe se izvodi jedan motiv promjera okvirno Ø 40 cm a na pilu (fontanici) se izvode 3 motiva ili kompozicija na vanjskom plaštu te kompozicija (plova srdela) unutar bazena s vodom. Motivi koji se predlažu su: morske zvijezde, hobotnice, meduze,  morski konjići, morske ribe, rakovi, školjke, ogrci, volci, koralji, alge i sl. ,  konop, mornarski čvorovi, mreže, ribarski alat i sl. vezani za more i luke. U stavku je uključena suradnja s projektantom arhitektonskog projekta krajobraznog uređenja koji odobrava prijedlog idejnog rješenja i model  za izradu 3D scan-a, kao i suradnja s izvođačem (kamenoklesarom).</t>
  </si>
  <si>
    <t>Izrada idejnog likovnog rješenja dijela kamenom popločene plohe površine oko 6,0 m2, izrada modela i ovisno o rješenju izrada 3D scan-a, što podrazumijeva prijenos geometrije modela u digitalni trodimenzionalni CAD oblik, pogodan za prijenos u stroj za obradu kamena, prema tehnologiji kojom raspolaže odabrani izvođač .  Unutar likovno obrađene plohe je predviđena brončana natpisna ploča o ex. ribarskoj luci i tvornici za preradu ribe "Plavica", čija se izrada definira posebnom stavkom. Motivi koji se predlažu su: ribarski brod, mreže i alat, jato plavica i sl. U stavku je uključena suradnja s projektantom arhitektonskog projekta krajobraznog uređenja koji odobrava prijedlog idejnog rješenja i model  za izradu 3D scan-a, kao i suradnja s izvođačem (kamenoklesarom).</t>
  </si>
  <si>
    <t>G)</t>
  </si>
  <si>
    <t>1 x trofazna (400V) 5 polna priključnica 32A, u zaštiti IP67.</t>
  </si>
  <si>
    <t>2 x slavina s priključkom za tekuću vodu</t>
  </si>
  <si>
    <t>1 x trofazna (400V) 5 polna priključnica 32A, u zaštiti IP67.                                                                                               3 x jednofazna (230V) 3 polna priključnica 16A, u zaštiti IP67.                                                                                                    2 x slavina s priključkom za tekuću vodu</t>
  </si>
  <si>
    <r>
      <t>Nabava, montaža, spajanje i označavanje metalnog priključnog ormarića oznake TIP C u zaštiti IP 67 sa prihvatnim stezaljkama za 50mm</t>
    </r>
    <r>
      <rPr>
        <vertAlign val="superscript"/>
        <sz val="12"/>
        <rFont val="Times New Roman"/>
        <family val="1"/>
        <charset val="238"/>
      </rPr>
      <t>2</t>
    </r>
    <r>
      <rPr>
        <sz val="12"/>
        <rFont val="Times New Roman"/>
        <family val="1"/>
        <charset val="238"/>
      </rPr>
      <t>.</t>
    </r>
    <r>
      <rPr>
        <sz val="12"/>
        <rFont val="Times New Roman"/>
        <family val="1"/>
      </rPr>
      <t xml:space="preserve"> Na ormariću mora biti ugrađena rasvjeta koja se uključuje pomoću luksomata u +GRO razdjelniku te dvije slavine za priključak sanitarne vode. Ormarić mora biti opremljen stezaljkama za odvode na slijedeći ormarić glavnog napajanja i napajanja rasvjete
U ormarić su ugrađeni slijedeći elementi sukladno strujnim shemama u grafičkim prilozima:
1 x teretna sklopka (izolator) 4p 80A
1 x 4polni RCD zaštitni uređaj 40A s preostalom strujom prorade 30mA, 40/4/0,03A
1 x Nadstrujni 3polni zaštitni uređaj 32A, B32A/3p
3 x KZS kombinirani zaštitni uređaj (Id=30mA), B16/2/0,03A
1 x KZS kombinirani zaštitni uređaj (Id=30mA), B10/2/0,03A (rasvjeta ormarića)
1 x Istalacijski sklopnik 1xNO ~230V/10A (rasvjeta ormarića)
1 x rasvjetna armatura s štednom žaruljom ili LED</t>
    </r>
  </si>
  <si>
    <t>1 x rasvjetna armatura s štednom žaruljom ili LED</t>
  </si>
  <si>
    <t>1 x trofazna (400V) 5 polna priključnica 63A, u zaštiti IP67, mora imati ugrađen kontakt za isklop napajanja prije izvlačenja kabelskog priključka (pilot kontakt).</t>
  </si>
  <si>
    <t>2 x jednofazna (230V) 3 polna priključnica 16A, u zaštiti IP67.</t>
  </si>
  <si>
    <t>1 x Istalacijski sklopnik 1xNO ~230V/10A (rasvjeta ormarića)</t>
  </si>
  <si>
    <t>1 x teretna sklopka (izolator) 4p 100A</t>
  </si>
  <si>
    <t>1 x 4polni RCD zaštitni uređaj 63A s preostalom strujom prorade 30mA, 63/4/0,03A</t>
  </si>
  <si>
    <t>1 x Nadstrujni 3polni zaštitni uređaj 63A, B63A/3p</t>
  </si>
  <si>
    <t>1 x Istalacijski sklopnik 3xNO ~400V/63A; ~230V zavojnica (pilot kontakt 63A priključnica)</t>
  </si>
  <si>
    <t>1 x Nadstrujni 1polni zaštitni uređaj 6A, B6A/1p (upravljački napon sklopnika - pilot kontakt)</t>
  </si>
  <si>
    <t>1 x 4polni RCD zaštitni uređaj 40A s preostalom strujom prorade 30mA, 25/4/0,03A</t>
  </si>
  <si>
    <t>1 x Nadstrujni 3polni zaštitni uređaj 32A, B32A/3p</t>
  </si>
  <si>
    <t>2 x KZS kombinirani zaštitni uređaj (Id=30mA), B16/2/0,03A</t>
  </si>
  <si>
    <t>1 x KZS kombinirani zaštitni uređaj (Id=30mA), B10/2/0,03A (rasvjeta ormarića)</t>
  </si>
  <si>
    <r>
      <t>Nabava, montaža, spajanje i označavanje metalnog priključnog ormarića oznake TIP D u zaštiti IP 67 sa prihvatnim stezaljkama za 50mm</t>
    </r>
    <r>
      <rPr>
        <vertAlign val="superscript"/>
        <sz val="12"/>
        <rFont val="Times New Roman"/>
        <family val="1"/>
        <charset val="238"/>
      </rPr>
      <t>2</t>
    </r>
    <r>
      <rPr>
        <sz val="12"/>
        <rFont val="Times New Roman"/>
        <family val="1"/>
        <charset val="238"/>
      </rPr>
      <t>.</t>
    </r>
    <r>
      <rPr>
        <sz val="12"/>
        <rFont val="Times New Roman"/>
        <family val="1"/>
      </rPr>
      <t xml:space="preserve"> Na ormariću mora biti ugrađena rasvjeta koja se uključuje pomoću luksomata u +GRO razdjelniku te dvije slavine za priključak sanitarne vode. Ormarić mora biti opremljen stezaljkama za odvode na slijedeći ormarić glavnog napajanja i napajanja rasvjete
U ormarić su ugrađeni slijedeći elementi sukladno strujnim shemama u grafičkim prilozima:
</t>
    </r>
  </si>
  <si>
    <t xml:space="preserve">Nabava, označavanje i montaža na temelje pomoću vijaka, stožastog rasvjetnog stupa od vruće pocinčanog lima,  visine h=4m. Stupovi i temelji su predviđeni za ugradnju u zonu 2 udara vjetra. Promjer glave stupa je Φ76mm.
</t>
  </si>
  <si>
    <t xml:space="preserve">Nabava montaža i spajanje  razdjelnice stupa rasvjete. 
Presjek stezaljki: 4 x 35 mm2 ulaz/izlaz - priključak na osigurače 4 x 6 mm2
Kutija, poklopac i osnova ploča stezaljki iz poliamida 6,6 (stupanj samogasivosti V0-UL-94). Kućište klase II (dvostruka izolacija) u skladu s CEI 64-8/4 ili jednakovrijedan __________. Stezaljke s tri priključka po polu i zasebno pričvršćenim vodičima.Stupanj zaštite IP44.
Sa podnožjima za cilindrične rastalne umetke 8,5 x 32 i umetcima ovisno o blok shemi u projektu.
</t>
  </si>
  <si>
    <t xml:space="preserve">Nabava, montaža, spajanje LED armature za rasvjetni stup, sukladno tehničkim podacima u projektu. U cijenu uračunati kabel za spajanje razdjelnice stupa i LED armature NYY 3x1,5.
</t>
  </si>
  <si>
    <t>GRAĐEVINSKI  RADOVI</t>
  </si>
  <si>
    <t>UKUPNO 4 - GRAĐEVINSKI RADOVI</t>
  </si>
  <si>
    <t>Radovi ugradnje i spajanja + GRO razdjelnika</t>
  </si>
  <si>
    <t>1 x grebenasta sklopka, 1-0-2, 10A, odabir rada rasvjete (ručno-isključeno-automatski)</t>
  </si>
  <si>
    <t>1 x instalacijski sklopnik ~230V, 25A, 2NO kontakta</t>
  </si>
  <si>
    <t>1 x luksomat ugrađen na +GRO razdjelnik za automatsko uključenje rasvjete ormarića i lukobrana</t>
  </si>
  <si>
    <t>1 x bravica s cilindrom</t>
  </si>
  <si>
    <t xml:space="preserve">Komplet spojnih vodiča, materijala, dodatnih stezaljki </t>
  </si>
  <si>
    <t xml:space="preserve">PVC ili metalni samostojeći razdjelnik za vanjsku montažu IP 67 montiran na betonski temelj C30/37, dim. (š x v d) 800 x 1000 x 400 mm s temeljnom pločom i uzdignutim ulaznim dijelom za kabele, krovićem za zaštitu, ručicom s adapterom za ugradnju polucilindra.
1 x Sabirnički sustav do 300A (30x10mm) s priključnim stezaljkama sukladno strujnoj shemi +GRO
1 x Niskonaponski prekidač 250A, 3 polni, s kontaktima za daljinski isklop
2 x tropolni prekidač C25
3 x odvodnik prenapona L-PE 275V 25kA tip II klasa C
1 x odvodnik prenapona-iskrište N-PE 275V 25kA tip II klasa C
1 x Tipkalo za daljinski isklop montirano na kućište +GRO razdjelnika, IP67, udarno sa staklom
6 x Tropolno izolacijsko postolje za nožaste visokoučinske osigurače tip NH00, vertikalna pruga
</t>
  </si>
  <si>
    <t>3 x patrone nožastih osigurača NH00 125A gG</t>
  </si>
  <si>
    <t>3 x patrone nožastih osigurača NH00 100A gG</t>
  </si>
  <si>
    <t>3 x patrone nožastih osigurača NH00 80A gG</t>
  </si>
  <si>
    <t>6 x patrone nožastih osigurača NH00 63A gG</t>
  </si>
  <si>
    <t>1 x jednopolni zaštitni prekidač C6 (upravljanje rasvjetom ormarića)</t>
  </si>
  <si>
    <t>1 x jednopolni zaštitni prekidač C20 (rasvjetni stupovi)</t>
  </si>
  <si>
    <t>Dobava bakrenog užeta za spajanje na temeljni uzemljivač, u cijenu uračunate spojnice
Cu uže 50</t>
  </si>
  <si>
    <t>Dobava, doprema i ugradnja tipske klupe s naslonom (trosjed) približnih dimenzija 1,8 mx 0,75 m i približne visine sjedala 0,45 m i naslona 0,8 m, te izvedba armirano-betonskog temelja klupe.
Konstruktivni elementi klupe trebaju biti od inox-a AISI 316. Sjedalo i naslon trebaju biti od drvenih letvica (približnih dimenzija od 4 cm do 5 cm x 4 cm do 5 cm. Drvo treba biti ariš zaštićeno temeljnim i završnim premazom brzbojnim mat lakom, ekološki prihvatljivim visokokvalitetnim premazom na bazi vode.
Klupa se montira  vijčano na betonski temelj koji se izvodi prema tipskom projektu isporučitelja.
Predviđa se postava tipske klupe  uključujući izvedbu potrebnog temelja. Izabranu tipsku klupu prije narudžbe treba potvrditi projektant.</t>
  </si>
  <si>
    <t xml:space="preserve">Dobava, doprema i ugradnja tipske nadstrešnice tlocrtnih dimenzija okvirno 5,0 m x 2,0 m i visine okvirno 2,4 m, te izvedba armirano-betonskog temelja nadstrešnice.
Konstruktivni elementi trebaju biti od inoxa AISI 316 i učvršćuju se u armirano-betonski temelj, koji može biti ravna armirano betonska ploča, odnosno trakasti temelji. Temelj je uključen u jediničnu cijenu nadstrešnice i izvodi se prema tipskom projektu isporučitelja, a treba zadovoljavati uvjete za armirano-betonske konstrukcije iz izvedbenog projekta. U sklopu nadstrešnice se izvodi konzolna klupa  od inoxa AISI 316 koja se montira na konstruktivne elemente.
</t>
  </si>
  <si>
    <t>Nadstrešnica je s tri strane zatvorena stjenkama od kaljenog sigurnosnog stakla debljine 10 mm s aluminijskim staklodržačima ili od istovrijednog providnog kvalitetnog i trajnog materijala visoke otpornosti na mehaničke udarce i toplinske šokove. Pokrivena je krovom od providnog materijala (laminirano sigurnosno staklo 5+5 mm,  ili akrilat 4 -10 mm, providan ili providan-bronza ili drugi istovrijedan materijal). U sklopu nadstrešnice je potrebno izvesti vitrinu za postavu voznog reda, a moguće je umjesto jedne stjenke, isto tako u kaljenom staklu, izvesti dvostranu reklamnu vitrinu. Na bočnu dolaznu stranu montira se oznaka pristaništa.</t>
  </si>
  <si>
    <t>Predviđa se postava tipske nadstrešnice ,  uključujući izvedbu potrebnog temelja. Izabranu tipsku nadstrešnicu prije narudžbe treba potvrditi projektant.</t>
  </si>
  <si>
    <t>B</t>
  </si>
  <si>
    <t>C</t>
  </si>
  <si>
    <t>D</t>
  </si>
  <si>
    <t>E</t>
  </si>
  <si>
    <t>F</t>
  </si>
  <si>
    <t>Opskrbni  vodovod</t>
  </si>
  <si>
    <t>Hidrantski  vod</t>
  </si>
  <si>
    <t>Sanitarna  kanalizacija</t>
  </si>
  <si>
    <t>Spremnik zauljenih voda</t>
  </si>
  <si>
    <t>Oborinska  kanal</t>
  </si>
  <si>
    <t>H</t>
  </si>
  <si>
    <t>I</t>
  </si>
  <si>
    <t>J</t>
  </si>
  <si>
    <t>K</t>
  </si>
  <si>
    <t>L</t>
  </si>
  <si>
    <t>NN mreža</t>
  </si>
  <si>
    <t>Rasvjeta</t>
  </si>
  <si>
    <t>Građevinski radovi</t>
  </si>
  <si>
    <t>Ispitivanje</t>
  </si>
  <si>
    <t>M</t>
  </si>
  <si>
    <t>PDV 25%</t>
  </si>
  <si>
    <t>Priključni ormarići</t>
  </si>
  <si>
    <t xml:space="preserve">Dobava i ugradnja dilatacijskih naprava  nosivosti prema predviđenom opterećenju iz glavnog projekta izvedene od inox čelika 1.4301 ili s antikorozivnim sustavom debljine 200 µm koji zadovoljava klase C5-I, C5-M i C4 (visoka agresivnost okoline) prema HRN EN ISO 12944-5   " ili jednakovrijedno" _____________ slijedećih svojstava: sačmarenje na Sa 2½ (prema HR EN ISO 8501-1 "ili jednakovrijedno" _______________); prvi sloj - dvokomponentni epoksid CINK, 80 µm, u funkciji katodne zaštite; drugi sloj - dvokomponentni epoksid MIOX, 120 µm, u funkciji ionske brane; treći sloj - na voznim površinama dvokomponentni epoksid, u funkciji tribološke zaštite. Dužina dilatacijskih naprava je 6,0 m. Ugradnja ovih naprava vrši se sukladno detalju dobavljača sidrenjem u dodatni beton ploče lukobrana. U cijeni je i stiropor debljine 40 mm koji se ugrađuje ispod dilatacijskih naprava do neoprenske trake/plahte. Dilatacijske reške izradit će se na spojevima dijelova lukobrana „A“ sa „B“ i „B“ sa „C“. </t>
  </si>
  <si>
    <t>Dobava i montaža  lučkog svijetla prema odredbama maritivne studije predmetne luke. U cijeni je uključen sav rad i pomoćni materijal (6 inox ankera/vijaka, matice za pričvršćenje i sl.).</t>
  </si>
  <si>
    <r>
      <t xml:space="preserve">Izvedba, dobava, doprema i ugradnja kamene kompozicije koja se sastoji od jednog pila (fontanice) i grupe za sjedenje koju čine 3 kamene trobridne klupe. Izvedba od </t>
    </r>
    <r>
      <rPr>
        <u/>
        <sz val="10"/>
        <rFont val="Arial"/>
        <family val="2"/>
      </rPr>
      <t>prirodnog kamena       1. klase slijedećih tehničkih karakteristika</t>
    </r>
    <r>
      <rPr>
        <sz val="10"/>
        <rFont val="Arial"/>
        <family val="2"/>
      </rPr>
      <t xml:space="preserve">: - prostorna masa kamena: 2690 kg/m, - upijanje vode 0,20%, - tlačna čvrstoća: 171 Mpa, - čvrstoća na savijanje: 15,6 Mpa,   - otpornost na habanje: 0,79/12,60. Kvalitete obvezno u skladu s važećim normama za radove s prirodnim kamenom. Odabir kamena po izboru projektanta u skladu s popločenjem. Završna obrada je "antik" / "fino štokano", odnosno prema likovnom rješenju. Pilo je dimenzije minimalno 120 x 120 x 120 cm i visine 60 cm iznad hodne površine. Elementi pila (fontanice) i klupa se najmanje s 3 ankera od inoxa Ø 10 mm, l =20 cm ugrađuju na gotovu ab ploču. U cijenu je uključena potrebna oprema za ugradnju. Instalacije vodopskrbe i odvodnje za pilo (fontanicu) obračunate su u posebnoj stavci. Na površini svake klupe se izvodi jedan unikatni plitki reljef u kamenu, motiv promjera okvirno Ø 40 cm, a na pilu (fontanici) se izvode 3 motiva ili kompozicija na vanjskom plaštu te kompozicija (plova srdela) unutar bazena s vodom, sve prema pripremljenom 3D scanu čija je izrada predviđena u posebnoj stavci. Fuge obrađene cementnim mortom minimalno MM 10 od bijelog cementa. Pomoćni i ugradni materijal, dijelovi za učvršćivanje su uključeni u cijenu, a trebaju biti od inoxa ili druge adekvatne izvedbe rezistentne na utjecaj morske vode, što treba dokazati odgovarajućim atestom. Radovi na ugradbi opreme se izvode nakon izvedbe popločenja. Pri ugradnji klupa se postavljeno kameno popločenje ne smije oštetiti. </t>
    </r>
  </si>
  <si>
    <r>
      <t xml:space="preserve">Izvedba, dobava, doprema i ugradnja klupe od prirodnog </t>
    </r>
    <r>
      <rPr>
        <u/>
        <sz val="10"/>
        <rFont val="Arial"/>
        <family val="2"/>
      </rPr>
      <t>kamena 1. kase slijedećih tehničkih karakteristika:</t>
    </r>
    <r>
      <rPr>
        <sz val="10"/>
        <rFont val="Arial"/>
        <family val="2"/>
      </rPr>
      <t xml:space="preserve"> - prostorna masa kamena: 2690 kg/m, - upijanje vode 0,20%, - tlačna čvrstoća: 171 Mpa, - čvrstoća na savijanje: 15,6 Mpa,   - otpornost na habanje: 0,79/12,60. Kvaliteta obvezno u skladu s važećim normama za radove s prirodnim kamenom. Odabir kamena po izboru projektanta u skladu s popločenjem. Klupe su jednostavne bez naslona,  izvedene u završnoj obradi "fino štokano". Sastoje se od tri pravokutna bloka zaobljenih ivica. Nogari klupe su dva jednaka bloka dimnzija minimalno 60 cm x 30 cm x 20 cm. Na njih se postavlja sjedište, kameni blok dimenzija 200 cm x 60 cm x 15 cm (20 cm).  Visina klupe je 45 cm. Sjedište se na nogare učvršćuje ankerima od inoxa Ø 10 mm. Nogari  su u podlogu ugrađeni s po 2 ankera od inoxa Ø 10 mm, l =20 cm koji su ugrađeni i učvršćeni u ab ploču.</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</si>
</sst>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_-* #,##0.000_-;\-* #,##0.000_-;_-* &quot;-&quot;??_-;_-@_-"/>
  </numFmts>
  <fonts count="67" x14ac:knownFonts="1">
    <font>
      <sz val="10"/>
      <name val="Arial"/>
      <charset val="238"/>
    </font>
    <font>
      <sz val="11"/>
      <color theme="1"/>
      <name val="Calibri"/>
      <family val="2"/>
      <charset val="238"/>
      <scheme val="minor"/>
    </font>
    <font>
      <sz val="10"/>
      <name val="Arial"/>
      <family val="2"/>
    </font>
    <font>
      <sz val="10"/>
      <name val="Arial"/>
      <family val="2"/>
      <charset val="238"/>
    </font>
    <font>
      <b/>
      <sz val="10"/>
      <name val="Arial"/>
      <family val="2"/>
      <charset val="238"/>
    </font>
    <font>
      <vertAlign val="superscript"/>
      <sz val="10"/>
      <name val="Arial"/>
      <family val="2"/>
      <charset val="238"/>
    </font>
    <font>
      <sz val="10"/>
      <color indexed="10"/>
      <name val="Arial"/>
      <family val="2"/>
      <charset val="238"/>
    </font>
    <font>
      <sz val="14"/>
      <name val="Arial"/>
      <family val="2"/>
      <charset val="238"/>
    </font>
    <font>
      <vertAlign val="superscript"/>
      <sz val="11"/>
      <name val="Arial"/>
      <family val="2"/>
      <charset val="238"/>
    </font>
    <font>
      <sz val="11"/>
      <name val="Arial"/>
      <family val="2"/>
      <charset val="238"/>
    </font>
    <font>
      <b/>
      <sz val="14"/>
      <name val="Arial"/>
      <family val="2"/>
      <charset val="238"/>
    </font>
    <font>
      <u/>
      <sz val="10"/>
      <name val="Arial"/>
      <family val="2"/>
    </font>
    <font>
      <sz val="10"/>
      <name val="Arial"/>
      <family val="2"/>
    </font>
    <font>
      <vertAlign val="superscript"/>
      <sz val="10"/>
      <name val="Arial"/>
      <family val="2"/>
    </font>
    <font>
      <b/>
      <sz val="10"/>
      <name val="Arial"/>
      <family val="2"/>
    </font>
    <font>
      <b/>
      <vertAlign val="superscript"/>
      <sz val="10"/>
      <name val="Arial"/>
      <family val="2"/>
    </font>
    <font>
      <sz val="10"/>
      <name val="Times New Roman"/>
      <family val="1"/>
      <charset val="238"/>
    </font>
    <font>
      <b/>
      <sz val="12"/>
      <name val="Arial"/>
      <family val="2"/>
    </font>
    <font>
      <u/>
      <sz val="10"/>
      <name val="Arial"/>
      <family val="2"/>
      <charset val="238"/>
    </font>
    <font>
      <sz val="10"/>
      <color indexed="8"/>
      <name val="Arial"/>
      <family val="2"/>
      <charset val="238"/>
    </font>
    <font>
      <b/>
      <sz val="10"/>
      <color indexed="8"/>
      <name val="Arial"/>
      <family val="2"/>
      <charset val="238"/>
    </font>
    <font>
      <sz val="10"/>
      <color indexed="8"/>
      <name val="Arial"/>
      <family val="2"/>
    </font>
    <font>
      <vertAlign val="superscript"/>
      <sz val="10"/>
      <color indexed="8"/>
      <name val="Arial"/>
      <family val="2"/>
      <charset val="238"/>
    </font>
    <font>
      <b/>
      <sz val="10"/>
      <color indexed="8"/>
      <name val="Arial"/>
      <family val="2"/>
    </font>
    <font>
      <vertAlign val="superscript"/>
      <sz val="10"/>
      <color indexed="8"/>
      <name val="Arial"/>
      <family val="2"/>
    </font>
    <font>
      <i/>
      <sz val="10"/>
      <color indexed="8"/>
      <name val="Arial"/>
      <family val="2"/>
      <charset val="238"/>
    </font>
    <font>
      <sz val="10"/>
      <name val="Symbol"/>
      <family val="1"/>
      <charset val="2"/>
    </font>
    <font>
      <b/>
      <u/>
      <sz val="10"/>
      <color indexed="8"/>
      <name val="Arial"/>
      <family val="2"/>
    </font>
    <font>
      <sz val="10"/>
      <name val="Arial CE"/>
      <charset val="238"/>
    </font>
    <font>
      <sz val="11"/>
      <name val="Times New Roman CE"/>
      <charset val="238"/>
    </font>
    <font>
      <b/>
      <sz val="9"/>
      <name val="Times New Roman CE"/>
      <charset val="238"/>
    </font>
    <font>
      <b/>
      <sz val="12"/>
      <name val="Times New Roman CE"/>
      <family val="1"/>
      <charset val="238"/>
    </font>
    <font>
      <sz val="12"/>
      <name val="Times New Roman CE"/>
      <charset val="238"/>
    </font>
    <font>
      <b/>
      <sz val="11"/>
      <name val="Times New Roman CE"/>
      <family val="1"/>
      <charset val="238"/>
    </font>
    <font>
      <sz val="9"/>
      <name val="Times New Roman CE"/>
      <charset val="238"/>
    </font>
    <font>
      <b/>
      <sz val="12"/>
      <name val="Times New Roman CE"/>
      <charset val="238"/>
    </font>
    <font>
      <b/>
      <sz val="11"/>
      <name val="Times New Roman CE"/>
      <charset val="238"/>
    </font>
    <font>
      <b/>
      <sz val="14"/>
      <name val="Times New Roman CE"/>
      <family val="1"/>
      <charset val="238"/>
    </font>
    <font>
      <b/>
      <sz val="14"/>
      <name val="Arial CE"/>
      <family val="2"/>
      <charset val="238"/>
    </font>
    <font>
      <sz val="12"/>
      <name val="Times New Roman CE"/>
      <family val="1"/>
      <charset val="238"/>
    </font>
    <font>
      <sz val="12"/>
      <name val="Times New Roman"/>
      <family val="1"/>
    </font>
    <font>
      <vertAlign val="superscript"/>
      <sz val="12"/>
      <name val="Times New Roman"/>
      <family val="1"/>
      <charset val="238"/>
    </font>
    <font>
      <sz val="12"/>
      <name val="Times New Roman"/>
      <family val="1"/>
      <charset val="238"/>
    </font>
    <font>
      <b/>
      <i/>
      <sz val="12"/>
      <name val="Times New Roman CE"/>
      <family val="1"/>
      <charset val="238"/>
    </font>
    <font>
      <sz val="12"/>
      <color rgb="FFFF0000"/>
      <name val="Times New Roman"/>
      <family val="1"/>
      <charset val="238"/>
    </font>
    <font>
      <vertAlign val="superscript"/>
      <sz val="12"/>
      <name val="Times New Roman CE"/>
      <charset val="238"/>
    </font>
    <font>
      <sz val="11"/>
      <name val="Arial"/>
      <family val="2"/>
    </font>
    <font>
      <b/>
      <sz val="10"/>
      <color rgb="FFFF0000"/>
      <name val="Arial"/>
      <family val="2"/>
      <charset val="238"/>
    </font>
    <font>
      <b/>
      <sz val="12"/>
      <color indexed="8"/>
      <name val="Arial"/>
      <family val="2"/>
    </font>
    <font>
      <sz val="12"/>
      <color indexed="8"/>
      <name val="Arial"/>
      <family val="2"/>
    </font>
    <font>
      <sz val="12"/>
      <name val="Arial"/>
      <family val="2"/>
    </font>
    <font>
      <b/>
      <sz val="14"/>
      <name val="Arial"/>
      <family val="2"/>
    </font>
    <font>
      <b/>
      <sz val="12"/>
      <color indexed="8"/>
      <name val="Arial"/>
      <family val="2"/>
      <charset val="238"/>
    </font>
    <font>
      <b/>
      <sz val="11"/>
      <color indexed="8"/>
      <name val="Arial"/>
      <family val="2"/>
    </font>
    <font>
      <sz val="11"/>
      <color indexed="8"/>
      <name val="Arial"/>
      <family val="2"/>
    </font>
    <font>
      <sz val="8"/>
      <color indexed="8"/>
      <name val="Arial"/>
      <family val="2"/>
      <charset val="238"/>
    </font>
    <font>
      <b/>
      <sz val="8"/>
      <name val="Arial"/>
      <family val="2"/>
    </font>
    <font>
      <b/>
      <u/>
      <sz val="11"/>
      <color indexed="8"/>
      <name val="Arial"/>
      <family val="2"/>
    </font>
    <font>
      <b/>
      <sz val="11"/>
      <name val="Arial"/>
      <family val="2"/>
    </font>
    <font>
      <b/>
      <i/>
      <sz val="10"/>
      <name val="Arial"/>
      <family val="2"/>
    </font>
    <font>
      <sz val="9"/>
      <name val="Arial"/>
      <family val="2"/>
    </font>
    <font>
      <vertAlign val="subscript"/>
      <sz val="10"/>
      <name val="Arial"/>
      <family val="2"/>
    </font>
    <font>
      <b/>
      <sz val="16"/>
      <name val="Arial"/>
      <family val="2"/>
    </font>
    <font>
      <sz val="11"/>
      <color theme="1"/>
      <name val="Arial"/>
      <family val="2"/>
    </font>
    <font>
      <i/>
      <sz val="16"/>
      <name val="Arial"/>
      <family val="2"/>
    </font>
    <font>
      <b/>
      <sz val="11"/>
      <color theme="1"/>
      <name val="Arial"/>
      <family val="2"/>
    </font>
    <font>
      <b/>
      <sz val="12"/>
      <color theme="1"/>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s>
  <borders count="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s>
  <cellStyleXfs count="9">
    <xf numFmtId="0" fontId="0" fillId="0" borderId="0"/>
    <xf numFmtId="0" fontId="2" fillId="0" borderId="0"/>
    <xf numFmtId="0" fontId="28" fillId="0" borderId="0"/>
    <xf numFmtId="0" fontId="29" fillId="0" borderId="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9" fontId="3" fillId="0" borderId="0" applyFont="0" applyFill="0" applyBorder="0" applyAlignment="0" applyProtection="0"/>
    <xf numFmtId="0" fontId="1" fillId="0" borderId="0"/>
  </cellStyleXfs>
  <cellXfs count="616">
    <xf numFmtId="0" fontId="0" fillId="0" borderId="0" xfId="0"/>
    <xf numFmtId="0" fontId="3" fillId="0" borderId="0" xfId="0" applyFont="1" applyAlignment="1">
      <alignment horizontal="center" vertical="top"/>
    </xf>
    <xf numFmtId="0" fontId="3" fillId="0" borderId="0" xfId="0" applyFont="1" applyAlignment="1">
      <alignment horizontal="justify" wrapText="1"/>
    </xf>
    <xf numFmtId="0" fontId="3" fillId="0" borderId="0" xfId="0" applyFont="1" applyAlignment="1">
      <alignment horizontal="center"/>
    </xf>
    <xf numFmtId="0" fontId="3" fillId="0" borderId="0" xfId="0" applyFont="1"/>
    <xf numFmtId="0" fontId="4" fillId="0" borderId="0" xfId="0" applyFont="1" applyAlignment="1">
      <alignment horizontal="center" vertical="top"/>
    </xf>
    <xf numFmtId="0" fontId="4" fillId="0" borderId="0" xfId="0" applyFont="1" applyAlignment="1">
      <alignment horizontal="justify" wrapText="1"/>
    </xf>
    <xf numFmtId="0" fontId="4" fillId="0" borderId="0" xfId="0" applyFont="1" applyBorder="1" applyAlignment="1">
      <alignment horizontal="left" vertical="top" wrapText="1"/>
    </xf>
    <xf numFmtId="0" fontId="4" fillId="0" borderId="0" xfId="1" applyFont="1" applyAlignment="1">
      <alignment horizontal="center" vertical="top"/>
    </xf>
    <xf numFmtId="0" fontId="3" fillId="0" borderId="0" xfId="1" applyFont="1" applyAlignment="1">
      <alignment horizontal="center"/>
    </xf>
    <xf numFmtId="0" fontId="3" fillId="0" borderId="0" xfId="1" applyFont="1"/>
    <xf numFmtId="0" fontId="3" fillId="0" borderId="0" xfId="1" applyFont="1" applyAlignment="1">
      <alignment horizontal="center" vertical="top"/>
    </xf>
    <xf numFmtId="0" fontId="3" fillId="0" borderId="0" xfId="1" applyFont="1" applyAlignment="1">
      <alignment horizontal="justify" wrapText="1"/>
    </xf>
    <xf numFmtId="2" fontId="3" fillId="0" borderId="0" xfId="1" applyNumberFormat="1" applyFont="1" applyAlignment="1">
      <alignment horizontal="justify" wrapText="1"/>
    </xf>
    <xf numFmtId="2" fontId="3" fillId="0" borderId="0" xfId="0" applyNumberFormat="1" applyFont="1" applyAlignment="1">
      <alignment horizontal="justify" wrapText="1"/>
    </xf>
    <xf numFmtId="2" fontId="3" fillId="0" borderId="0" xfId="0" applyNumberFormat="1" applyFont="1" applyAlignment="1">
      <alignment horizontal="center" wrapText="1"/>
    </xf>
    <xf numFmtId="0" fontId="3" fillId="0" borderId="0" xfId="1" applyFont="1" applyAlignment="1">
      <alignment horizontal="right" vertical="top"/>
    </xf>
    <xf numFmtId="0" fontId="4" fillId="0" borderId="0" xfId="0" applyFont="1" applyAlignment="1">
      <alignment horizontal="center"/>
    </xf>
    <xf numFmtId="0" fontId="3" fillId="0" borderId="0" xfId="0" applyFont="1" applyBorder="1" applyAlignment="1">
      <alignment horizontal="center" vertical="top"/>
    </xf>
    <xf numFmtId="0" fontId="3" fillId="0" borderId="0" xfId="0" applyFont="1" applyBorder="1" applyAlignment="1">
      <alignment horizontal="center"/>
    </xf>
    <xf numFmtId="0" fontId="3" fillId="0" borderId="0" xfId="0" applyFont="1" applyBorder="1" applyAlignment="1">
      <alignment horizontal="justify" wrapText="1"/>
    </xf>
    <xf numFmtId="2" fontId="6" fillId="0" borderId="0" xfId="0" applyNumberFormat="1" applyFont="1" applyAlignment="1">
      <alignment horizontal="justify" wrapText="1"/>
    </xf>
    <xf numFmtId="0" fontId="3" fillId="0" borderId="0" xfId="0" applyFont="1" applyAlignment="1">
      <alignment horizontal="center" wrapText="1"/>
    </xf>
    <xf numFmtId="0" fontId="4" fillId="0" borderId="0" xfId="0" applyFont="1" applyAlignment="1">
      <alignment horizontal="center" vertical="center"/>
    </xf>
    <xf numFmtId="0" fontId="3" fillId="0" borderId="0" xfId="0" applyNumberFormat="1" applyFont="1" applyAlignment="1">
      <alignment horizontal="justify" wrapText="1"/>
    </xf>
    <xf numFmtId="0" fontId="6" fillId="0" borderId="0" xfId="0" applyFont="1"/>
    <xf numFmtId="0" fontId="3" fillId="2" borderId="0" xfId="0" applyFont="1" applyFill="1"/>
    <xf numFmtId="0" fontId="3" fillId="0" borderId="0" xfId="0" applyFont="1" applyAlignment="1">
      <alignment horizontal="justify" vertical="top" wrapText="1"/>
    </xf>
    <xf numFmtId="0" fontId="3" fillId="0" borderId="0" xfId="0" applyFont="1" applyBorder="1" applyAlignment="1">
      <alignment horizontal="center" vertical="top" wrapText="1"/>
    </xf>
    <xf numFmtId="0" fontId="3" fillId="0" borderId="0" xfId="0" applyFont="1" applyBorder="1" applyAlignment="1">
      <alignment horizontal="left" vertical="top" wrapText="1"/>
    </xf>
    <xf numFmtId="0" fontId="3" fillId="0" borderId="0" xfId="0" applyFont="1" applyBorder="1" applyAlignment="1">
      <alignment horizontal="center" vertical="center" wrapText="1"/>
    </xf>
    <xf numFmtId="2" fontId="3"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right" vertical="top" wrapText="1"/>
    </xf>
    <xf numFmtId="2" fontId="3" fillId="0" borderId="0" xfId="0" applyNumberFormat="1" applyFont="1" applyBorder="1" applyAlignment="1">
      <alignment horizontal="center" vertical="center" wrapText="1" readingOrder="1"/>
    </xf>
    <xf numFmtId="2" fontId="4" fillId="0" borderId="0" xfId="0" applyNumberFormat="1" applyFont="1" applyBorder="1" applyAlignment="1">
      <alignment horizontal="center" vertical="center" wrapText="1" readingOrder="1"/>
    </xf>
    <xf numFmtId="0" fontId="4" fillId="0" borderId="0" xfId="0" applyFont="1" applyBorder="1" applyAlignment="1">
      <alignment horizontal="center" vertical="top" wrapText="1"/>
    </xf>
    <xf numFmtId="0" fontId="3" fillId="0" borderId="0" xfId="0" applyFont="1" applyBorder="1" applyAlignment="1">
      <alignment horizontal="justify" vertical="top" wrapText="1"/>
    </xf>
    <xf numFmtId="0" fontId="3" fillId="0" borderId="0" xfId="0" applyFont="1" applyFill="1" applyAlignment="1">
      <alignment horizontal="center" vertical="top"/>
    </xf>
    <xf numFmtId="0" fontId="3" fillId="0" borderId="0" xfId="0" applyFont="1" applyFill="1" applyAlignment="1">
      <alignment horizontal="center"/>
    </xf>
    <xf numFmtId="4" fontId="3" fillId="0" borderId="0" xfId="0" applyNumberFormat="1" applyFont="1" applyFill="1" applyAlignment="1">
      <alignment horizontal="center"/>
    </xf>
    <xf numFmtId="0" fontId="3" fillId="0" borderId="0" xfId="0" applyFont="1" applyFill="1" applyBorder="1" applyAlignment="1">
      <alignment horizontal="left" vertical="top" wrapText="1"/>
    </xf>
    <xf numFmtId="0" fontId="3" fillId="0" borderId="0" xfId="0" applyFont="1" applyFill="1"/>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center" wrapText="1"/>
    </xf>
    <xf numFmtId="2" fontId="3" fillId="0" borderId="0" xfId="0" applyNumberFormat="1" applyFont="1" applyFill="1" applyBorder="1" applyAlignment="1">
      <alignment horizontal="center" vertical="center" wrapText="1"/>
    </xf>
    <xf numFmtId="0" fontId="3" fillId="0" borderId="0" xfId="0" applyFont="1" applyFill="1" applyBorder="1" applyAlignment="1">
      <alignment horizontal="justify" vertical="top" wrapText="1"/>
    </xf>
    <xf numFmtId="0" fontId="4" fillId="0" borderId="0" xfId="0" applyFont="1" applyFill="1" applyAlignment="1">
      <alignment horizontal="center"/>
    </xf>
    <xf numFmtId="0" fontId="3" fillId="0" borderId="0" xfId="0" applyFont="1" applyFill="1" applyBorder="1" applyAlignment="1">
      <alignment horizontal="center"/>
    </xf>
    <xf numFmtId="0" fontId="3" fillId="0" borderId="0" xfId="0" applyFont="1" applyFill="1" applyAlignment="1">
      <alignment horizontal="justify" wrapText="1"/>
    </xf>
    <xf numFmtId="0" fontId="3" fillId="0" borderId="0" xfId="0" quotePrefix="1" applyFont="1" applyFill="1" applyAlignment="1">
      <alignment horizontal="justify" wrapText="1"/>
    </xf>
    <xf numFmtId="2" fontId="3" fillId="0" borderId="0" xfId="0" applyNumberFormat="1" applyFont="1" applyAlignment="1">
      <alignment horizontal="justify" vertical="top" wrapText="1"/>
    </xf>
    <xf numFmtId="0" fontId="10" fillId="0" borderId="0" xfId="0" applyFont="1" applyAlignment="1">
      <alignment horizontal="center" vertical="top"/>
    </xf>
    <xf numFmtId="0" fontId="3" fillId="0" borderId="0" xfId="0" applyFont="1" applyFill="1" applyAlignment="1">
      <alignment horizontal="justify" vertical="top" wrapText="1"/>
    </xf>
    <xf numFmtId="0" fontId="3" fillId="0" borderId="0" xfId="0" applyFont="1" applyAlignment="1"/>
    <xf numFmtId="0" fontId="4" fillId="0" borderId="0" xfId="0" applyFont="1"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0" fontId="4" fillId="0" borderId="3" xfId="0" applyFont="1" applyBorder="1" applyAlignment="1">
      <alignment horizontal="center"/>
    </xf>
    <xf numFmtId="0" fontId="4" fillId="0" borderId="2" xfId="0" applyFont="1" applyBorder="1" applyAlignment="1"/>
    <xf numFmtId="0" fontId="4" fillId="0" borderId="3" xfId="0" applyFont="1" applyBorder="1" applyAlignment="1"/>
    <xf numFmtId="0" fontId="4" fillId="0" borderId="0" xfId="0" applyFont="1" applyBorder="1" applyAlignment="1">
      <alignment horizontal="justify"/>
    </xf>
    <xf numFmtId="0" fontId="4" fillId="0" borderId="0" xfId="0" applyFont="1" applyBorder="1"/>
    <xf numFmtId="0" fontId="3" fillId="0" borderId="5" xfId="0" applyFont="1" applyBorder="1" applyAlignment="1">
      <alignment horizontal="center"/>
    </xf>
    <xf numFmtId="0" fontId="4" fillId="0" borderId="5" xfId="0" applyFont="1" applyBorder="1" applyAlignment="1">
      <alignment horizontal="justify" vertical="top"/>
    </xf>
    <xf numFmtId="0" fontId="3" fillId="0" borderId="5" xfId="0" applyFont="1" applyBorder="1"/>
    <xf numFmtId="2" fontId="3" fillId="0" borderId="0" xfId="1" applyNumberFormat="1" applyFont="1" applyAlignment="1">
      <alignment horizontal="left" wrapText="1"/>
    </xf>
    <xf numFmtId="0" fontId="3" fillId="0" borderId="0" xfId="0" applyFont="1" applyAlignment="1">
      <alignment horizontal="justify" vertical="top"/>
    </xf>
    <xf numFmtId="0" fontId="11" fillId="0" borderId="0" xfId="0" applyFont="1" applyFill="1" applyAlignment="1">
      <alignment horizontal="justify" wrapText="1"/>
    </xf>
    <xf numFmtId="0" fontId="4" fillId="0" borderId="0" xfId="0" applyFont="1" applyBorder="1" applyAlignment="1">
      <alignment horizontal="center" vertical="top"/>
    </xf>
    <xf numFmtId="0" fontId="4" fillId="0" borderId="0" xfId="0" applyFont="1" applyBorder="1" applyAlignment="1">
      <alignment horizontal="justify" wrapText="1"/>
    </xf>
    <xf numFmtId="0" fontId="14" fillId="0" borderId="0" xfId="0" applyFont="1" applyAlignment="1">
      <alignment horizontal="justify" wrapText="1"/>
    </xf>
    <xf numFmtId="0" fontId="14" fillId="0" borderId="0" xfId="0" applyFont="1"/>
    <xf numFmtId="0" fontId="16" fillId="0" borderId="0" xfId="0" applyFont="1" applyBorder="1" applyAlignment="1">
      <alignment horizontal="center" wrapText="1"/>
    </xf>
    <xf numFmtId="4" fontId="3" fillId="0" borderId="0" xfId="0" applyNumberFormat="1" applyFont="1" applyFill="1" applyBorder="1" applyAlignment="1">
      <alignment horizontal="center"/>
    </xf>
    <xf numFmtId="0" fontId="16" fillId="0" borderId="0" xfId="0" applyFont="1" applyBorder="1" applyAlignment="1">
      <alignment horizontal="left" vertical="top" wrapText="1"/>
    </xf>
    <xf numFmtId="0" fontId="16" fillId="0" borderId="0" xfId="0" applyFont="1" applyBorder="1" applyAlignment="1">
      <alignment horizontal="left" wrapText="1"/>
    </xf>
    <xf numFmtId="0" fontId="4" fillId="0" borderId="0" xfId="0" applyFont="1" applyFill="1" applyAlignment="1">
      <alignment horizontal="center" vertical="top"/>
    </xf>
    <xf numFmtId="0" fontId="0" fillId="0" borderId="0" xfId="0" applyFill="1"/>
    <xf numFmtId="0" fontId="3" fillId="0" borderId="0" xfId="0" applyFont="1" applyAlignment="1">
      <alignment horizontal="left" wrapText="1"/>
    </xf>
    <xf numFmtId="0" fontId="19" fillId="0" borderId="0" xfId="0" applyFont="1" applyFill="1" applyAlignment="1">
      <alignment horizontal="left" vertical="top"/>
    </xf>
    <xf numFmtId="0" fontId="20" fillId="0" borderId="0" xfId="0" applyFont="1" applyFill="1" applyAlignment="1">
      <alignment horizontal="justify" vertical="center" wrapText="1"/>
    </xf>
    <xf numFmtId="0" fontId="19" fillId="0" borderId="0" xfId="0" applyFont="1" applyFill="1" applyAlignment="1">
      <alignment horizontal="justify"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19" fillId="0" borderId="0" xfId="0" applyFont="1" applyFill="1" applyAlignment="1">
      <alignment horizontal="justify" vertical="top"/>
    </xf>
    <xf numFmtId="0" fontId="20" fillId="0" borderId="0" xfId="0" applyFont="1" applyFill="1" applyAlignment="1">
      <alignment horizontal="justify" vertical="top"/>
    </xf>
    <xf numFmtId="16" fontId="19" fillId="0" borderId="0" xfId="0" applyNumberFormat="1" applyFont="1" applyFill="1" applyAlignment="1">
      <alignment horizontal="justify" vertical="top"/>
    </xf>
    <xf numFmtId="0" fontId="19" fillId="0" borderId="0" xfId="0" applyFont="1" applyFill="1" applyAlignment="1">
      <alignment horizontal="justify" vertical="top" wrapText="1"/>
    </xf>
    <xf numFmtId="0" fontId="19" fillId="0" borderId="0" xfId="0" applyFont="1" applyFill="1" applyBorder="1" applyAlignment="1">
      <alignment horizontal="justify" vertical="top"/>
    </xf>
    <xf numFmtId="0" fontId="19" fillId="0" borderId="0" xfId="0" applyFont="1" applyFill="1" applyBorder="1" applyAlignment="1">
      <alignment horizontal="justify" vertical="top" wrapText="1"/>
    </xf>
    <xf numFmtId="4" fontId="19" fillId="0" borderId="0" xfId="0" applyNumberFormat="1" applyFont="1" applyFill="1" applyBorder="1" applyAlignment="1">
      <alignment horizontal="right" vertical="center" wrapText="1"/>
    </xf>
    <xf numFmtId="0" fontId="3" fillId="0" borderId="0" xfId="0" applyFont="1" applyFill="1" applyAlignment="1">
      <alignment horizontal="justify" vertical="top"/>
    </xf>
    <xf numFmtId="0" fontId="12" fillId="0" borderId="0" xfId="0" applyFont="1" applyFill="1" applyAlignment="1">
      <alignment horizontal="justify" vertical="center" wrapText="1"/>
    </xf>
    <xf numFmtId="4" fontId="0" fillId="0" borderId="0" xfId="0" applyNumberFormat="1" applyFill="1" applyBorder="1" applyAlignment="1">
      <alignment horizontal="right" vertical="center" wrapText="1"/>
    </xf>
    <xf numFmtId="0" fontId="0" fillId="0" borderId="0" xfId="0" applyFill="1" applyAlignment="1">
      <alignment horizontal="justify" vertical="top"/>
    </xf>
    <xf numFmtId="0" fontId="21" fillId="0" borderId="0" xfId="0" applyFont="1" applyFill="1" applyAlignment="1">
      <alignment horizontal="justify" vertical="top"/>
    </xf>
    <xf numFmtId="0" fontId="19" fillId="0" borderId="0" xfId="0" applyFont="1" applyFill="1" applyBorder="1" applyAlignment="1">
      <alignment horizontal="center" wrapText="1"/>
    </xf>
    <xf numFmtId="4" fontId="19" fillId="0" borderId="0" xfId="0" applyNumberFormat="1" applyFont="1" applyFill="1" applyBorder="1" applyAlignment="1">
      <alignment horizontal="right" wrapText="1"/>
    </xf>
    <xf numFmtId="0" fontId="23" fillId="0" borderId="0" xfId="0" applyFont="1" applyFill="1" applyBorder="1" applyAlignment="1">
      <alignment horizontal="justify" vertical="center" wrapText="1"/>
    </xf>
    <xf numFmtId="0" fontId="23" fillId="0" borderId="0" xfId="0" applyFont="1" applyFill="1" applyAlignment="1">
      <alignment horizontal="justify" vertical="top"/>
    </xf>
    <xf numFmtId="0" fontId="23" fillId="0" borderId="0" xfId="0" applyFont="1" applyFill="1" applyAlignment="1">
      <alignment horizontal="justify" vertical="center" wrapText="1"/>
    </xf>
    <xf numFmtId="4" fontId="3" fillId="0" borderId="0" xfId="0" applyNumberFormat="1" applyFont="1" applyFill="1" applyBorder="1" applyAlignment="1">
      <alignment horizontal="right" vertical="center" wrapText="1"/>
    </xf>
    <xf numFmtId="0" fontId="21" fillId="0" borderId="0" xfId="0" applyFont="1" applyFill="1" applyAlignment="1">
      <alignment horizontal="justify" vertical="top" wrapText="1"/>
    </xf>
    <xf numFmtId="4" fontId="21" fillId="0" borderId="0" xfId="0" applyNumberFormat="1" applyFont="1" applyFill="1" applyBorder="1" applyAlignment="1">
      <alignment horizontal="right" vertical="center" wrapText="1"/>
    </xf>
    <xf numFmtId="0" fontId="12" fillId="0" borderId="0" xfId="0" applyFont="1" applyFill="1" applyAlignment="1">
      <alignment horizontal="justify" vertical="top" wrapText="1"/>
    </xf>
    <xf numFmtId="0" fontId="12" fillId="0" borderId="0" xfId="0" applyFont="1" applyFill="1" applyAlignment="1">
      <alignment horizontal="justify" vertical="top"/>
    </xf>
    <xf numFmtId="0" fontId="3" fillId="0" borderId="0" xfId="0" applyNumberFormat="1" applyFont="1" applyFill="1" applyAlignment="1">
      <alignment horizontal="justify" vertical="top" wrapText="1"/>
    </xf>
    <xf numFmtId="0" fontId="19" fillId="0" borderId="0" xfId="0" applyFont="1" applyFill="1" applyBorder="1" applyAlignment="1">
      <alignment horizontal="justify" vertical="center" wrapText="1"/>
    </xf>
    <xf numFmtId="0" fontId="14" fillId="0" borderId="0" xfId="0" applyFont="1" applyFill="1" applyAlignment="1">
      <alignment horizontal="justify" vertical="top"/>
    </xf>
    <xf numFmtId="0" fontId="14" fillId="0" borderId="0" xfId="0" applyFont="1" applyFill="1" applyBorder="1" applyAlignment="1">
      <alignment horizontal="justify" vertical="center" wrapText="1"/>
    </xf>
    <xf numFmtId="0" fontId="12" fillId="0" borderId="0" xfId="0" applyFont="1" applyFill="1" applyBorder="1" applyAlignment="1">
      <alignment horizontal="justify" vertical="top" wrapText="1"/>
    </xf>
    <xf numFmtId="4" fontId="12" fillId="0" borderId="0" xfId="0" applyNumberFormat="1" applyFont="1" applyFill="1" applyBorder="1" applyAlignment="1">
      <alignment horizontal="right" vertical="center" wrapText="1"/>
    </xf>
    <xf numFmtId="0" fontId="12" fillId="0" borderId="0" xfId="0" applyFont="1" applyFill="1" applyBorder="1" applyAlignment="1">
      <alignment horizontal="justify" vertical="center" wrapText="1"/>
    </xf>
    <xf numFmtId="0" fontId="19" fillId="0" borderId="0" xfId="0" applyFont="1" applyFill="1" applyAlignment="1">
      <alignment horizontal="justify"/>
    </xf>
    <xf numFmtId="0" fontId="27" fillId="0" borderId="0" xfId="0" applyFont="1" applyFill="1" applyAlignment="1">
      <alignment horizontal="justify" vertical="center" wrapText="1"/>
    </xf>
    <xf numFmtId="2" fontId="19" fillId="0" borderId="0" xfId="1" applyNumberFormat="1" applyFont="1" applyFill="1" applyAlignment="1">
      <alignment horizontal="justify" wrapText="1"/>
    </xf>
    <xf numFmtId="16" fontId="21" fillId="0" borderId="0" xfId="0" applyNumberFormat="1" applyFont="1" applyFill="1" applyAlignment="1">
      <alignment horizontal="justify" vertical="top"/>
    </xf>
    <xf numFmtId="0" fontId="19" fillId="0" borderId="0" xfId="0" applyNumberFormat="1" applyFont="1" applyFill="1" applyAlignment="1">
      <alignment horizontal="justify" vertical="top" wrapText="1"/>
    </xf>
    <xf numFmtId="0" fontId="3" fillId="0" borderId="0" xfId="0" applyFont="1" applyFill="1" applyAlignment="1">
      <alignment horizontal="justify" vertical="center" wrapText="1"/>
    </xf>
    <xf numFmtId="16" fontId="3" fillId="0" borderId="0" xfId="0" applyNumberFormat="1" applyFont="1" applyFill="1" applyAlignment="1">
      <alignment horizontal="justify" vertical="top"/>
    </xf>
    <xf numFmtId="0" fontId="3" fillId="0" borderId="0" xfId="0" applyFont="1" applyFill="1" applyBorder="1" applyAlignment="1">
      <alignment horizontal="justify" vertical="top"/>
    </xf>
    <xf numFmtId="2" fontId="3" fillId="0" borderId="0" xfId="0" applyNumberFormat="1" applyFont="1" applyFill="1" applyBorder="1" applyAlignment="1">
      <alignment horizontal="right" vertical="center" wrapText="1"/>
    </xf>
    <xf numFmtId="0" fontId="3" fillId="0" borderId="0" xfId="0" applyFont="1" applyFill="1" applyBorder="1" applyAlignment="1">
      <alignment horizontal="justify" vertical="center" wrapText="1"/>
    </xf>
    <xf numFmtId="0" fontId="4" fillId="0" borderId="0" xfId="0" applyFont="1" applyFill="1" applyAlignment="1">
      <alignment horizontal="justify" vertical="top"/>
    </xf>
    <xf numFmtId="0" fontId="4" fillId="0" borderId="0" xfId="0" applyFont="1" applyFill="1" applyAlignment="1">
      <alignment horizontal="justify" vertical="center" wrapText="1"/>
    </xf>
    <xf numFmtId="0" fontId="0" fillId="0" borderId="0" xfId="0" applyFont="1" applyFill="1" applyAlignment="1">
      <alignment horizontal="justify" vertical="top" wrapText="1"/>
    </xf>
    <xf numFmtId="0" fontId="3" fillId="0" borderId="0" xfId="0" applyFont="1" applyFill="1" applyBorder="1" applyAlignment="1">
      <alignment horizontal="center" wrapText="1"/>
    </xf>
    <xf numFmtId="4" fontId="3" fillId="0" borderId="0" xfId="0" applyNumberFormat="1" applyFont="1" applyFill="1" applyBorder="1" applyAlignment="1">
      <alignment horizontal="right" wrapText="1"/>
    </xf>
    <xf numFmtId="0" fontId="4" fillId="0" borderId="0" xfId="0" applyFont="1" applyFill="1" applyBorder="1" applyAlignment="1">
      <alignment horizontal="justify" vertical="center" wrapText="1"/>
    </xf>
    <xf numFmtId="0" fontId="4" fillId="0" borderId="0" xfId="0" applyFont="1" applyFill="1" applyBorder="1"/>
    <xf numFmtId="0" fontId="3" fillId="0" borderId="0" xfId="0" applyFont="1" applyFill="1" applyBorder="1" applyAlignment="1">
      <alignment horizontal="justify"/>
    </xf>
    <xf numFmtId="0" fontId="3" fillId="0" borderId="0" xfId="0" applyFont="1" applyFill="1" applyBorder="1"/>
    <xf numFmtId="0" fontId="29" fillId="0" borderId="0" xfId="3" applyFill="1" applyAlignment="1">
      <alignment horizontal="center" vertical="top"/>
    </xf>
    <xf numFmtId="0" fontId="29" fillId="0" borderId="0" xfId="3" applyFill="1" applyBorder="1" applyAlignment="1">
      <alignment horizontal="justify"/>
    </xf>
    <xf numFmtId="0" fontId="29" fillId="0" borderId="0" xfId="3" applyFill="1" applyAlignment="1">
      <alignment horizontal="left"/>
    </xf>
    <xf numFmtId="0" fontId="29" fillId="0" borderId="0" xfId="3" applyFill="1" applyAlignment="1">
      <alignment horizontal="right"/>
    </xf>
    <xf numFmtId="0" fontId="29" fillId="0" borderId="0" xfId="3" applyFill="1"/>
    <xf numFmtId="0" fontId="29" fillId="0" borderId="1" xfId="3" applyFill="1" applyBorder="1" applyAlignment="1">
      <alignment horizontal="center" vertical="top"/>
    </xf>
    <xf numFmtId="0" fontId="29" fillId="0" borderId="1" xfId="3" applyFill="1" applyBorder="1" applyAlignment="1">
      <alignment horizontal="justify"/>
    </xf>
    <xf numFmtId="0" fontId="29" fillId="0" borderId="1" xfId="3" applyFill="1" applyBorder="1" applyAlignment="1">
      <alignment horizontal="left"/>
    </xf>
    <xf numFmtId="0" fontId="31" fillId="0" borderId="0" xfId="3" applyFont="1" applyFill="1" applyAlignment="1">
      <alignment horizontal="center" vertical="top"/>
    </xf>
    <xf numFmtId="0" fontId="32" fillId="0" borderId="0" xfId="3" applyFont="1" applyFill="1" applyAlignment="1">
      <alignment horizontal="left"/>
    </xf>
    <xf numFmtId="0" fontId="32" fillId="0" borderId="0" xfId="3" applyFont="1" applyFill="1"/>
    <xf numFmtId="164" fontId="32" fillId="0" borderId="0" xfId="4" applyFont="1" applyFill="1"/>
    <xf numFmtId="0" fontId="32" fillId="0" borderId="0" xfId="3" applyFont="1" applyFill="1" applyAlignment="1">
      <alignment horizontal="right" vertical="center"/>
    </xf>
    <xf numFmtId="164" fontId="29" fillId="0" borderId="0" xfId="4" applyFont="1" applyFill="1"/>
    <xf numFmtId="0" fontId="29" fillId="0" borderId="0" xfId="3" applyFont="1" applyFill="1"/>
    <xf numFmtId="164" fontId="31" fillId="0" borderId="0" xfId="4" applyFont="1" applyFill="1" applyBorder="1" applyAlignment="1">
      <alignment vertical="center"/>
    </xf>
    <xf numFmtId="164" fontId="29" fillId="0" borderId="0" xfId="4" applyFont="1" applyFill="1" applyAlignment="1">
      <alignment horizontal="right"/>
    </xf>
    <xf numFmtId="164" fontId="34" fillId="0" borderId="0" xfId="4" applyFont="1" applyFill="1" applyAlignment="1">
      <alignment horizontal="right"/>
    </xf>
    <xf numFmtId="0" fontId="34" fillId="0" borderId="0" xfId="3" applyFont="1" applyFill="1" applyAlignment="1">
      <alignment horizontal="right"/>
    </xf>
    <xf numFmtId="164" fontId="29" fillId="0" borderId="1" xfId="4" applyFont="1" applyFill="1" applyBorder="1" applyAlignment="1">
      <alignment horizontal="right"/>
    </xf>
    <xf numFmtId="0" fontId="32" fillId="0" borderId="0" xfId="3" applyFont="1" applyFill="1" applyAlignment="1">
      <alignment horizontal="right"/>
    </xf>
    <xf numFmtId="0" fontId="36" fillId="0" borderId="0" xfId="3" applyFont="1" applyFill="1" applyAlignment="1">
      <alignment horizontal="left" vertical="top"/>
    </xf>
    <xf numFmtId="0" fontId="36" fillId="0" borderId="0" xfId="3" applyFont="1" applyFill="1" applyAlignment="1">
      <alignment horizontal="left"/>
    </xf>
    <xf numFmtId="0" fontId="29" fillId="0" borderId="0" xfId="3" applyFill="1" applyAlignment="1">
      <alignment horizontal="center" vertical="top" wrapText="1"/>
    </xf>
    <xf numFmtId="0" fontId="29" fillId="0" borderId="0" xfId="3" applyFont="1" applyFill="1" applyAlignment="1">
      <alignment horizontal="center" vertical="top" wrapText="1"/>
    </xf>
    <xf numFmtId="0" fontId="29" fillId="0" borderId="0" xfId="3" applyFont="1" applyFill="1" applyAlignment="1">
      <alignment horizontal="left" vertical="top" wrapText="1"/>
    </xf>
    <xf numFmtId="0" fontId="29" fillId="0" borderId="0" xfId="3" applyFill="1" applyAlignment="1">
      <alignment horizontal="left" vertical="top" wrapText="1"/>
    </xf>
    <xf numFmtId="0" fontId="36" fillId="0" borderId="0" xfId="3" applyFont="1" applyFill="1" applyAlignment="1">
      <alignment horizontal="left" vertical="top" wrapText="1"/>
    </xf>
    <xf numFmtId="0" fontId="29" fillId="0" borderId="0" xfId="3" applyFill="1" applyAlignment="1">
      <alignment vertical="top" wrapText="1"/>
    </xf>
    <xf numFmtId="164" fontId="29" fillId="0" borderId="0" xfId="4" applyFont="1" applyFill="1" applyAlignment="1">
      <alignment vertical="top" wrapText="1"/>
    </xf>
    <xf numFmtId="0" fontId="29" fillId="0" borderId="0" xfId="3" applyFill="1" applyAlignment="1">
      <alignment horizontal="right" vertical="top" wrapText="1"/>
    </xf>
    <xf numFmtId="0" fontId="29" fillId="0" borderId="0" xfId="3" applyFill="1" applyBorder="1" applyAlignment="1">
      <alignment horizontal="justify" vertical="top" wrapText="1"/>
    </xf>
    <xf numFmtId="0" fontId="29" fillId="0" borderId="0" xfId="3" applyFill="1" applyAlignment="1"/>
    <xf numFmtId="0" fontId="32" fillId="0" borderId="0" xfId="3" applyFont="1" applyFill="1" applyBorder="1" applyAlignment="1">
      <alignment horizontal="justify"/>
    </xf>
    <xf numFmtId="0" fontId="29" fillId="0" borderId="0" xfId="3" applyFont="1" applyFill="1" applyBorder="1" applyAlignment="1">
      <alignment horizontal="center" vertical="top"/>
    </xf>
    <xf numFmtId="0" fontId="29" fillId="0" borderId="0" xfId="3" applyFont="1" applyFill="1" applyBorder="1" applyAlignment="1">
      <alignment horizontal="justify" vertical="top"/>
    </xf>
    <xf numFmtId="0" fontId="29" fillId="0" borderId="0" xfId="3" applyFont="1" applyFill="1" applyBorder="1" applyAlignment="1">
      <alignment horizontal="justify"/>
    </xf>
    <xf numFmtId="164" fontId="0" fillId="0" borderId="0" xfId="5" applyFont="1" applyFill="1" applyBorder="1" applyAlignment="1">
      <alignment horizontal="justify"/>
    </xf>
    <xf numFmtId="4" fontId="32" fillId="0" borderId="0" xfId="3" applyNumberFormat="1" applyFont="1" applyFill="1" applyBorder="1" applyAlignment="1">
      <alignment horizontal="center" vertical="center"/>
    </xf>
    <xf numFmtId="0" fontId="33" fillId="0" borderId="0" xfId="3" applyFont="1" applyFill="1" applyBorder="1" applyAlignment="1">
      <alignment horizontal="justify" vertical="top"/>
    </xf>
    <xf numFmtId="0" fontId="39" fillId="0" borderId="0" xfId="3" applyFont="1" applyFill="1" applyBorder="1" applyAlignment="1">
      <alignment horizontal="right"/>
    </xf>
    <xf numFmtId="4" fontId="32" fillId="0" borderId="3" xfId="3" applyNumberFormat="1" applyFont="1" applyFill="1" applyBorder="1" applyAlignment="1">
      <alignment horizontal="right" vertical="center"/>
    </xf>
    <xf numFmtId="0" fontId="39" fillId="0" borderId="3" xfId="3" applyFont="1" applyFill="1" applyBorder="1" applyAlignment="1">
      <alignment horizontal="center" vertical="center"/>
    </xf>
    <xf numFmtId="1" fontId="39" fillId="0" borderId="0" xfId="3" applyNumberFormat="1" applyFont="1" applyFill="1" applyBorder="1" applyAlignment="1">
      <alignment horizontal="center"/>
    </xf>
    <xf numFmtId="0" fontId="39" fillId="0" borderId="0" xfId="3" applyFont="1" applyFill="1" applyBorder="1"/>
    <xf numFmtId="164" fontId="39" fillId="0" borderId="0" xfId="6" applyFont="1" applyFill="1" applyBorder="1"/>
    <xf numFmtId="4" fontId="32" fillId="0" borderId="0" xfId="3" applyNumberFormat="1" applyFont="1" applyFill="1" applyBorder="1" applyAlignment="1">
      <alignment horizontal="right" vertical="center"/>
    </xf>
    <xf numFmtId="0" fontId="39" fillId="0" borderId="0" xfId="3" applyFont="1" applyFill="1" applyBorder="1" applyAlignment="1">
      <alignment horizontal="center" vertical="center"/>
    </xf>
    <xf numFmtId="164" fontId="31" fillId="0" borderId="3" xfId="6" applyFont="1" applyFill="1" applyBorder="1" applyAlignment="1">
      <alignment vertical="center"/>
    </xf>
    <xf numFmtId="0" fontId="35" fillId="0" borderId="3" xfId="3" applyFont="1" applyFill="1" applyBorder="1" applyAlignment="1">
      <alignment horizontal="center" vertical="center"/>
    </xf>
    <xf numFmtId="0" fontId="31" fillId="0" borderId="0" xfId="3" applyFont="1" applyFill="1" applyBorder="1" applyAlignment="1">
      <alignment horizontal="center" vertical="center"/>
    </xf>
    <xf numFmtId="0" fontId="31" fillId="0" borderId="0" xfId="3" applyFont="1" applyFill="1" applyBorder="1" applyAlignment="1">
      <alignment horizontal="center" vertical="top"/>
    </xf>
    <xf numFmtId="0" fontId="31" fillId="0" borderId="0" xfId="3" applyFont="1" applyFill="1" applyBorder="1" applyAlignment="1">
      <alignment horizontal="justify" vertical="center"/>
    </xf>
    <xf numFmtId="0" fontId="31" fillId="0" borderId="0" xfId="3" applyFont="1" applyFill="1" applyBorder="1" applyAlignment="1">
      <alignment vertical="center"/>
    </xf>
    <xf numFmtId="164" fontId="31" fillId="0" borderId="0" xfId="6" applyFont="1" applyFill="1" applyBorder="1" applyAlignment="1">
      <alignment vertical="center"/>
    </xf>
    <xf numFmtId="4" fontId="39" fillId="0" borderId="0" xfId="3" applyNumberFormat="1" applyFont="1" applyFill="1" applyBorder="1" applyAlignment="1">
      <alignment horizontal="right" vertical="center"/>
    </xf>
    <xf numFmtId="0" fontId="31" fillId="0" borderId="0" xfId="3" applyFont="1" applyFill="1" applyBorder="1" applyAlignment="1">
      <alignment horizontal="right" vertical="center"/>
    </xf>
    <xf numFmtId="165" fontId="31" fillId="0" borderId="0" xfId="6" applyNumberFormat="1" applyFont="1" applyFill="1" applyBorder="1" applyAlignment="1">
      <alignment vertical="center"/>
    </xf>
    <xf numFmtId="0" fontId="43" fillId="0" borderId="0" xfId="3" applyFont="1" applyFill="1" applyBorder="1" applyAlignment="1">
      <alignment horizontal="center" vertical="top"/>
    </xf>
    <xf numFmtId="164" fontId="39" fillId="0" borderId="0" xfId="4" applyFont="1" applyFill="1" applyBorder="1"/>
    <xf numFmtId="165" fontId="31" fillId="0" borderId="0" xfId="4" applyNumberFormat="1" applyFont="1" applyFill="1" applyBorder="1" applyAlignment="1">
      <alignment vertical="center"/>
    </xf>
    <xf numFmtId="0" fontId="12" fillId="0" borderId="0" xfId="0" applyFont="1" applyFill="1" applyAlignment="1">
      <alignment horizontal="justify" vertical="top" wrapText="1"/>
    </xf>
    <xf numFmtId="0" fontId="23" fillId="0" borderId="0" xfId="0" applyFont="1" applyFill="1" applyAlignment="1">
      <alignment horizontal="justify" vertical="center" wrapText="1"/>
    </xf>
    <xf numFmtId="0" fontId="0" fillId="0" borderId="0" xfId="0" applyFill="1" applyAlignment="1">
      <alignment vertical="center" wrapText="1"/>
    </xf>
    <xf numFmtId="0" fontId="0" fillId="0" borderId="0" xfId="0" applyAlignment="1">
      <alignment vertical="center" wrapText="1"/>
    </xf>
    <xf numFmtId="0" fontId="19" fillId="0" borderId="0" xfId="0" applyFont="1" applyFill="1" applyBorder="1" applyAlignment="1">
      <alignment horizontal="justify" vertical="top" wrapText="1"/>
    </xf>
    <xf numFmtId="0" fontId="3" fillId="0" borderId="0" xfId="0" applyFont="1" applyFill="1" applyAlignment="1">
      <alignment horizontal="justify" vertical="top" wrapText="1"/>
    </xf>
    <xf numFmtId="0" fontId="10" fillId="0" borderId="0" xfId="0" applyFont="1" applyAlignment="1">
      <alignment horizontal="center" wrapText="1"/>
    </xf>
    <xf numFmtId="0" fontId="4" fillId="0" borderId="0" xfId="0" applyFont="1" applyAlignment="1">
      <alignment horizontal="left"/>
    </xf>
    <xf numFmtId="0" fontId="19" fillId="0" borderId="0" xfId="0" applyFont="1" applyFill="1" applyBorder="1" applyAlignment="1">
      <alignment vertical="top" wrapText="1"/>
    </xf>
    <xf numFmtId="0" fontId="19" fillId="0" borderId="0" xfId="0" applyFont="1" applyFill="1" applyBorder="1" applyAlignment="1">
      <alignment horizontal="center"/>
    </xf>
    <xf numFmtId="4" fontId="19" fillId="0" borderId="0" xfId="0" applyNumberFormat="1" applyFont="1" applyFill="1" applyBorder="1" applyAlignment="1">
      <alignment horizontal="center"/>
    </xf>
    <xf numFmtId="4" fontId="19" fillId="0" borderId="0" xfId="0" applyNumberFormat="1" applyFont="1" applyFill="1" applyBorder="1"/>
    <xf numFmtId="4" fontId="3" fillId="0" borderId="0" xfId="0" applyNumberFormat="1" applyFont="1" applyFill="1" applyBorder="1"/>
    <xf numFmtId="0" fontId="48" fillId="0" borderId="0" xfId="0" applyFont="1" applyFill="1" applyBorder="1" applyAlignment="1">
      <alignment horizontal="center" vertical="center" wrapText="1"/>
    </xf>
    <xf numFmtId="0" fontId="48" fillId="0" borderId="0" xfId="0" applyFont="1" applyFill="1" applyBorder="1" applyAlignment="1">
      <alignment horizontal="left" vertical="center" wrapText="1"/>
    </xf>
    <xf numFmtId="0" fontId="50" fillId="0" borderId="0" xfId="0" applyFont="1"/>
    <xf numFmtId="0" fontId="20" fillId="0" borderId="5" xfId="0" applyFont="1" applyFill="1" applyBorder="1" applyAlignment="1">
      <alignment horizontal="justify" vertical="center" wrapText="1"/>
    </xf>
    <xf numFmtId="4" fontId="19" fillId="0" borderId="5" xfId="0" applyNumberFormat="1" applyFont="1" applyFill="1" applyBorder="1" applyAlignment="1">
      <alignment horizontal="right" vertical="center" wrapText="1"/>
    </xf>
    <xf numFmtId="0" fontId="51" fillId="0" borderId="0" xfId="0" applyFont="1"/>
    <xf numFmtId="0" fontId="23" fillId="0" borderId="5" xfId="0" applyFont="1" applyFill="1" applyBorder="1" applyAlignment="1">
      <alignment horizontal="justify" vertical="center" wrapText="1"/>
    </xf>
    <xf numFmtId="4" fontId="21" fillId="0" borderId="5" xfId="0" applyNumberFormat="1" applyFont="1" applyFill="1" applyBorder="1" applyAlignment="1">
      <alignment horizontal="right" vertical="center" wrapText="1"/>
    </xf>
    <xf numFmtId="4" fontId="23" fillId="0" borderId="5" xfId="0" applyNumberFormat="1" applyFont="1" applyFill="1" applyBorder="1" applyAlignment="1">
      <alignment horizontal="right" vertical="center" wrapText="1"/>
    </xf>
    <xf numFmtId="0" fontId="23" fillId="0" borderId="0" xfId="0" applyFont="1" applyFill="1" applyAlignment="1">
      <alignment horizontal="justify" vertical="center"/>
    </xf>
    <xf numFmtId="0" fontId="23" fillId="0" borderId="5" xfId="0" applyFont="1" applyFill="1" applyBorder="1" applyAlignment="1">
      <alignment horizontal="center" vertical="center"/>
    </xf>
    <xf numFmtId="4" fontId="0" fillId="0" borderId="0" xfId="0" applyNumberFormat="1" applyBorder="1"/>
    <xf numFmtId="4" fontId="19" fillId="0" borderId="0" xfId="0" applyNumberFormat="1" applyFont="1" applyFill="1" applyBorder="1" applyAlignment="1">
      <alignment vertical="top" wrapText="1"/>
    </xf>
    <xf numFmtId="4" fontId="19" fillId="0" borderId="0" xfId="0" applyNumberFormat="1" applyFont="1" applyFill="1" applyBorder="1" applyAlignment="1">
      <alignment horizontal="center" vertical="center" wrapText="1"/>
    </xf>
    <xf numFmtId="4" fontId="49" fillId="0" borderId="0" xfId="0" applyNumberFormat="1" applyFont="1" applyFill="1" applyBorder="1" applyAlignment="1">
      <alignment horizontal="center" vertical="center" wrapText="1"/>
    </xf>
    <xf numFmtId="4" fontId="20" fillId="0" borderId="5" xfId="0" applyNumberFormat="1" applyFont="1" applyFill="1" applyBorder="1" applyAlignment="1">
      <alignment horizontal="right" vertical="center" wrapText="1"/>
    </xf>
    <xf numFmtId="4" fontId="23" fillId="0" borderId="0" xfId="0" applyNumberFormat="1" applyFont="1" applyFill="1" applyBorder="1" applyAlignment="1">
      <alignment horizontal="right" vertical="center" wrapText="1"/>
    </xf>
    <xf numFmtId="4" fontId="14" fillId="0" borderId="0" xfId="0" applyNumberFormat="1" applyFont="1" applyFill="1" applyBorder="1" applyAlignment="1">
      <alignment horizontal="right" vertical="center" wrapText="1"/>
    </xf>
    <xf numFmtId="4" fontId="23" fillId="0" borderId="0" xfId="0" applyNumberFormat="1" applyFont="1" applyFill="1" applyBorder="1" applyAlignment="1">
      <alignment vertical="center" wrapText="1"/>
    </xf>
    <xf numFmtId="4" fontId="4" fillId="0" borderId="0" xfId="0" applyNumberFormat="1" applyFont="1" applyFill="1" applyBorder="1" applyAlignment="1">
      <alignment horizontal="right" vertical="center" wrapText="1"/>
    </xf>
    <xf numFmtId="4" fontId="0" fillId="0" borderId="0" xfId="0" applyNumberFormat="1" applyAlignment="1">
      <alignment vertical="center" wrapText="1"/>
    </xf>
    <xf numFmtId="4" fontId="12" fillId="0" borderId="0" xfId="0" applyNumberFormat="1" applyFont="1" applyFill="1" applyAlignment="1">
      <alignment horizontal="justify" vertical="top" wrapText="1"/>
    </xf>
    <xf numFmtId="0" fontId="2" fillId="0" borderId="0" xfId="0" applyFont="1" applyFill="1" applyAlignment="1">
      <alignment horizontal="justify" vertical="top" wrapText="1"/>
    </xf>
    <xf numFmtId="0" fontId="21" fillId="0" borderId="0" xfId="0" applyFont="1" applyFill="1" applyBorder="1" applyAlignment="1">
      <alignment horizontal="center" wrapText="1"/>
    </xf>
    <xf numFmtId="4" fontId="21" fillId="0" borderId="0" xfId="0" applyNumberFormat="1" applyFont="1" applyFill="1" applyBorder="1" applyAlignment="1">
      <alignment horizontal="right" wrapText="1"/>
    </xf>
    <xf numFmtId="0" fontId="2" fillId="0" borderId="0" xfId="0" applyFont="1" applyFill="1" applyAlignment="1">
      <alignment horizontal="justify" vertical="top"/>
    </xf>
    <xf numFmtId="4" fontId="20" fillId="0" borderId="5" xfId="0" applyNumberFormat="1" applyFont="1" applyFill="1" applyBorder="1" applyAlignment="1">
      <alignment vertical="center" wrapText="1"/>
    </xf>
    <xf numFmtId="0" fontId="25" fillId="0" borderId="0" xfId="0" applyFont="1" applyFill="1" applyBorder="1" applyAlignment="1">
      <alignment horizontal="justify" vertical="top" wrapText="1"/>
    </xf>
    <xf numFmtId="0" fontId="2" fillId="0" borderId="0" xfId="0" applyFont="1" applyFill="1" applyBorder="1" applyAlignment="1">
      <alignment horizontal="justify" vertical="top" wrapText="1"/>
    </xf>
    <xf numFmtId="0" fontId="12" fillId="0" borderId="0" xfId="0" applyFont="1" applyFill="1" applyBorder="1" applyAlignment="1">
      <alignment horizontal="center" wrapText="1"/>
    </xf>
    <xf numFmtId="0" fontId="19" fillId="0" borderId="0" xfId="0" applyFont="1" applyFill="1" applyBorder="1" applyAlignment="1">
      <alignment horizontal="justify"/>
    </xf>
    <xf numFmtId="4" fontId="19" fillId="0" borderId="0" xfId="0" applyNumberFormat="1" applyFont="1" applyFill="1" applyBorder="1" applyAlignment="1">
      <alignment vertical="center"/>
    </xf>
    <xf numFmtId="0" fontId="19" fillId="0" borderId="0" xfId="0" applyFont="1" applyFill="1" applyBorder="1" applyAlignment="1">
      <alignment horizontal="justify" vertical="center"/>
    </xf>
    <xf numFmtId="0" fontId="23" fillId="0" borderId="0" xfId="0" applyFont="1" applyFill="1" applyAlignment="1">
      <alignment horizontal="center" vertical="center"/>
    </xf>
    <xf numFmtId="4" fontId="23" fillId="0" borderId="5" xfId="0" applyNumberFormat="1" applyFont="1" applyFill="1" applyBorder="1" applyAlignment="1">
      <alignment vertical="center" wrapText="1"/>
    </xf>
    <xf numFmtId="4" fontId="23" fillId="0" borderId="0" xfId="0" applyNumberFormat="1" applyFont="1" applyFill="1" applyBorder="1" applyAlignment="1">
      <alignment horizontal="center" vertical="center" wrapText="1"/>
    </xf>
    <xf numFmtId="4" fontId="23" fillId="0" borderId="0" xfId="0" applyNumberFormat="1" applyFont="1" applyFill="1" applyBorder="1" applyAlignment="1">
      <alignment horizontal="center" vertical="center"/>
    </xf>
    <xf numFmtId="0" fontId="0" fillId="0" borderId="0" xfId="0" applyBorder="1" applyAlignment="1"/>
    <xf numFmtId="4" fontId="0" fillId="0" borderId="0" xfId="0" applyNumberFormat="1" applyBorder="1" applyAlignment="1"/>
    <xf numFmtId="0" fontId="19" fillId="0" borderId="0" xfId="0" applyFont="1" applyFill="1" applyBorder="1" applyAlignment="1">
      <alignment wrapText="1"/>
    </xf>
    <xf numFmtId="4" fontId="19" fillId="0" borderId="0" xfId="0" applyNumberFormat="1" applyFont="1" applyFill="1" applyBorder="1" applyAlignment="1">
      <alignment wrapText="1"/>
    </xf>
    <xf numFmtId="0" fontId="49" fillId="0" borderId="0" xfId="0" applyFont="1" applyFill="1" applyBorder="1" applyAlignment="1">
      <alignment horizontal="center" wrapText="1"/>
    </xf>
    <xf numFmtId="4" fontId="49" fillId="0" borderId="0" xfId="0" applyNumberFormat="1" applyFont="1" applyFill="1" applyBorder="1" applyAlignment="1">
      <alignment horizontal="center" wrapText="1"/>
    </xf>
    <xf numFmtId="4" fontId="0" fillId="0" borderId="0" xfId="0" applyNumberFormat="1" applyFill="1" applyBorder="1" applyAlignment="1">
      <alignment horizontal="right" wrapText="1"/>
    </xf>
    <xf numFmtId="0" fontId="19" fillId="0" borderId="5" xfId="0" applyFont="1" applyFill="1" applyBorder="1" applyAlignment="1">
      <alignment horizontal="center" wrapText="1"/>
    </xf>
    <xf numFmtId="4" fontId="19" fillId="0" borderId="5" xfId="0" applyNumberFormat="1" applyFont="1" applyFill="1" applyBorder="1" applyAlignment="1">
      <alignment horizontal="right" wrapText="1"/>
    </xf>
    <xf numFmtId="0" fontId="21" fillId="0" borderId="5" xfId="0" applyFont="1" applyFill="1" applyBorder="1" applyAlignment="1">
      <alignment horizontal="center" wrapText="1"/>
    </xf>
    <xf numFmtId="4" fontId="21" fillId="0" borderId="5" xfId="0" applyNumberFormat="1" applyFont="1" applyFill="1" applyBorder="1" applyAlignment="1">
      <alignment horizontal="right" wrapText="1"/>
    </xf>
    <xf numFmtId="0" fontId="19" fillId="0" borderId="0" xfId="0" applyFont="1" applyFill="1" applyBorder="1" applyAlignment="1"/>
    <xf numFmtId="4" fontId="19" fillId="0" borderId="0" xfId="0" applyNumberFormat="1" applyFont="1" applyFill="1" applyBorder="1" applyAlignment="1"/>
    <xf numFmtId="4" fontId="12" fillId="0" borderId="0" xfId="0" applyNumberFormat="1" applyFont="1" applyFill="1" applyBorder="1" applyAlignment="1">
      <alignment horizontal="right" wrapText="1"/>
    </xf>
    <xf numFmtId="4" fontId="19" fillId="0" borderId="0" xfId="0" applyNumberFormat="1" applyFont="1" applyFill="1" applyBorder="1" applyAlignment="1">
      <alignment horizontal="center" wrapText="1"/>
    </xf>
    <xf numFmtId="0" fontId="0" fillId="0" borderId="0" xfId="0" applyFont="1" applyFill="1" applyBorder="1" applyAlignment="1">
      <alignment horizontal="center" wrapText="1"/>
    </xf>
    <xf numFmtId="0" fontId="3" fillId="0" borderId="0" xfId="0" applyFont="1" applyFill="1" applyBorder="1" applyAlignment="1"/>
    <xf numFmtId="4" fontId="3" fillId="0" borderId="0" xfId="0" applyNumberFormat="1" applyFont="1" applyFill="1" applyBorder="1" applyAlignment="1"/>
    <xf numFmtId="0" fontId="52" fillId="0" borderId="0" xfId="0" applyFont="1" applyFill="1" applyBorder="1" applyAlignment="1">
      <alignment horizontal="center" vertical="center" wrapText="1"/>
    </xf>
    <xf numFmtId="0" fontId="52" fillId="0" borderId="0" xfId="0" applyFont="1" applyFill="1" applyBorder="1" applyAlignment="1">
      <alignment horizontal="left" vertical="center" wrapText="1"/>
    </xf>
    <xf numFmtId="0" fontId="27" fillId="0" borderId="0" xfId="0" applyFont="1" applyFill="1" applyAlignment="1">
      <alignment horizontal="left" vertical="center" wrapText="1"/>
    </xf>
    <xf numFmtId="0" fontId="23" fillId="0" borderId="0" xfId="0" applyFont="1" applyFill="1" applyAlignment="1">
      <alignment horizontal="left" vertical="center" wrapText="1"/>
    </xf>
    <xf numFmtId="4" fontId="19" fillId="0" borderId="0" xfId="0" applyNumberFormat="1" applyFont="1" applyFill="1" applyBorder="1" applyAlignment="1">
      <alignment horizontal="left" vertical="center" wrapText="1"/>
    </xf>
    <xf numFmtId="4" fontId="23" fillId="0" borderId="0" xfId="0" applyNumberFormat="1" applyFont="1" applyFill="1" applyBorder="1" applyAlignment="1">
      <alignment horizontal="left" vertical="center" wrapText="1"/>
    </xf>
    <xf numFmtId="0" fontId="19" fillId="0" borderId="0" xfId="0" applyFont="1" applyFill="1" applyAlignment="1">
      <alignment horizontal="left" vertical="center" wrapText="1"/>
    </xf>
    <xf numFmtId="0" fontId="19" fillId="0" borderId="0" xfId="0" applyFont="1" applyFill="1" applyBorder="1" applyAlignment="1">
      <alignment horizontal="left" vertical="center" wrapText="1"/>
    </xf>
    <xf numFmtId="4" fontId="19" fillId="0" borderId="0" xfId="0" applyNumberFormat="1" applyFont="1" applyFill="1" applyBorder="1" applyAlignment="1">
      <alignment horizontal="left" vertical="center"/>
    </xf>
    <xf numFmtId="4" fontId="19" fillId="0" borderId="0" xfId="0" applyNumberFormat="1" applyFont="1" applyFill="1" applyBorder="1" applyAlignment="1">
      <alignment horizontal="right" vertical="center"/>
    </xf>
    <xf numFmtId="0" fontId="3" fillId="0" borderId="0" xfId="0" applyFont="1" applyFill="1" applyAlignment="1">
      <alignment vertical="top" wrapText="1"/>
    </xf>
    <xf numFmtId="0" fontId="4" fillId="0" borderId="5" xfId="0" applyFont="1" applyFill="1" applyBorder="1" applyAlignment="1">
      <alignment horizontal="justify" vertical="center" wrapText="1"/>
    </xf>
    <xf numFmtId="0" fontId="3" fillId="0" borderId="5" xfId="0" applyFont="1" applyFill="1" applyBorder="1" applyAlignment="1">
      <alignment horizontal="center" wrapText="1"/>
    </xf>
    <xf numFmtId="4" fontId="3" fillId="0" borderId="5" xfId="0" applyNumberFormat="1" applyFont="1" applyFill="1" applyBorder="1" applyAlignment="1">
      <alignment horizontal="right" wrapText="1"/>
    </xf>
    <xf numFmtId="4" fontId="3" fillId="0" borderId="5" xfId="0" applyNumberFormat="1" applyFont="1" applyFill="1" applyBorder="1" applyAlignment="1">
      <alignment horizontal="right" vertical="center" wrapText="1"/>
    </xf>
    <xf numFmtId="4" fontId="4" fillId="0" borderId="5" xfId="0" applyNumberFormat="1" applyFont="1" applyFill="1" applyBorder="1" applyAlignment="1">
      <alignment horizontal="right" vertical="center" wrapText="1"/>
    </xf>
    <xf numFmtId="0" fontId="14" fillId="0" borderId="5" xfId="0" applyFont="1" applyFill="1" applyBorder="1" applyAlignment="1">
      <alignment horizontal="center" vertical="center"/>
    </xf>
    <xf numFmtId="4" fontId="14" fillId="0" borderId="5" xfId="0" applyNumberFormat="1" applyFont="1" applyFill="1" applyBorder="1" applyAlignment="1">
      <alignment horizontal="right" vertical="center" wrapText="1"/>
    </xf>
    <xf numFmtId="0" fontId="14" fillId="0" borderId="5" xfId="0" applyFont="1" applyFill="1" applyBorder="1" applyAlignment="1">
      <alignment horizontal="justify" vertical="center" wrapText="1"/>
    </xf>
    <xf numFmtId="0" fontId="14" fillId="0" borderId="5" xfId="0" applyFont="1" applyFill="1" applyBorder="1" applyAlignment="1">
      <alignment horizontal="center" wrapText="1"/>
    </xf>
    <xf numFmtId="4" fontId="14" fillId="0" borderId="5" xfId="0" applyNumberFormat="1" applyFont="1" applyFill="1" applyBorder="1" applyAlignment="1">
      <alignment horizontal="right" wrapText="1"/>
    </xf>
    <xf numFmtId="4" fontId="14" fillId="0" borderId="5" xfId="0" applyNumberFormat="1" applyFont="1" applyFill="1" applyBorder="1" applyAlignment="1">
      <alignment vertical="center" wrapText="1"/>
    </xf>
    <xf numFmtId="0" fontId="23" fillId="0" borderId="5" xfId="0" applyFont="1" applyFill="1" applyBorder="1" applyAlignment="1">
      <alignment horizontal="center" wrapText="1"/>
    </xf>
    <xf numFmtId="4" fontId="23" fillId="0" borderId="5" xfId="0" applyNumberFormat="1" applyFont="1" applyFill="1" applyBorder="1" applyAlignment="1">
      <alignment horizontal="right" wrapText="1"/>
    </xf>
    <xf numFmtId="0" fontId="12" fillId="0" borderId="0" xfId="0" applyFont="1" applyFill="1" applyAlignment="1">
      <alignment vertical="top" wrapText="1"/>
    </xf>
    <xf numFmtId="0" fontId="23" fillId="0" borderId="5" xfId="0" applyFont="1" applyFill="1" applyBorder="1" applyAlignment="1">
      <alignment vertical="center" wrapText="1"/>
    </xf>
    <xf numFmtId="0" fontId="14" fillId="0" borderId="5" xfId="0" applyFont="1" applyFill="1" applyBorder="1" applyAlignment="1">
      <alignment vertical="center" wrapText="1"/>
    </xf>
    <xf numFmtId="4" fontId="14" fillId="0" borderId="5" xfId="0" applyNumberFormat="1" applyFont="1" applyBorder="1" applyAlignment="1">
      <alignment vertical="center" wrapText="1"/>
    </xf>
    <xf numFmtId="4" fontId="14" fillId="0" borderId="5" xfId="0" applyNumberFormat="1" applyFont="1" applyBorder="1"/>
    <xf numFmtId="4" fontId="14" fillId="0" borderId="5" xfId="0" applyNumberFormat="1" applyFont="1" applyBorder="1" applyAlignment="1">
      <alignment horizontal="center" vertical="center"/>
    </xf>
    <xf numFmtId="0" fontId="0" fillId="0" borderId="0" xfId="0" applyAlignment="1">
      <alignment horizontal="left" vertical="center"/>
    </xf>
    <xf numFmtId="0" fontId="4" fillId="0" borderId="0" xfId="0" applyFont="1" applyFill="1" applyAlignment="1">
      <alignment horizontal="center" vertical="center"/>
    </xf>
    <xf numFmtId="0" fontId="53" fillId="0" borderId="0" xfId="0" applyFont="1" applyFill="1" applyAlignment="1">
      <alignment horizontal="center" vertical="center"/>
    </xf>
    <xf numFmtId="0" fontId="53" fillId="0" borderId="0" xfId="0" applyFont="1" applyFill="1" applyAlignment="1">
      <alignment horizontal="left" vertical="center" wrapText="1"/>
    </xf>
    <xf numFmtId="0" fontId="54" fillId="0" borderId="0" xfId="0" applyFont="1" applyFill="1" applyBorder="1" applyAlignment="1">
      <alignment horizontal="left" vertical="center" wrapText="1"/>
    </xf>
    <xf numFmtId="4" fontId="54" fillId="0" borderId="0" xfId="0" applyNumberFormat="1" applyFont="1" applyFill="1" applyBorder="1" applyAlignment="1">
      <alignment horizontal="left" vertical="center" wrapText="1"/>
    </xf>
    <xf numFmtId="4" fontId="53" fillId="0" borderId="0" xfId="0" applyNumberFormat="1" applyFont="1" applyFill="1" applyBorder="1" applyAlignment="1">
      <alignment horizontal="left" vertical="center" wrapText="1"/>
    </xf>
    <xf numFmtId="4" fontId="53" fillId="0" borderId="0" xfId="0" applyNumberFormat="1" applyFont="1" applyFill="1" applyBorder="1" applyAlignment="1">
      <alignment horizontal="right" vertical="center" wrapText="1"/>
    </xf>
    <xf numFmtId="0" fontId="54" fillId="0" borderId="0" xfId="0" applyFont="1" applyFill="1" applyAlignment="1">
      <alignment horizontal="left" vertical="center" wrapText="1"/>
    </xf>
    <xf numFmtId="4" fontId="54" fillId="0" borderId="0" xfId="0" applyNumberFormat="1" applyFont="1" applyFill="1" applyBorder="1" applyAlignment="1">
      <alignment horizontal="left" vertical="center"/>
    </xf>
    <xf numFmtId="4" fontId="53" fillId="0" borderId="0" xfId="0" applyNumberFormat="1" applyFont="1" applyFill="1" applyBorder="1" applyAlignment="1">
      <alignment horizontal="left" vertical="center"/>
    </xf>
    <xf numFmtId="4" fontId="55" fillId="0" borderId="5" xfId="0" applyNumberFormat="1" applyFont="1" applyFill="1" applyBorder="1" applyAlignment="1">
      <alignment horizontal="right" wrapText="1"/>
    </xf>
    <xf numFmtId="4" fontId="53" fillId="0" borderId="5" xfId="0" applyNumberFormat="1" applyFont="1" applyFill="1" applyBorder="1" applyAlignment="1">
      <alignment horizontal="right" vertical="center" wrapText="1"/>
    </xf>
    <xf numFmtId="4" fontId="56" fillId="0" borderId="5" xfId="0" applyNumberFormat="1" applyFont="1" applyBorder="1" applyAlignment="1">
      <alignment vertical="center" wrapText="1"/>
    </xf>
    <xf numFmtId="4" fontId="23" fillId="0" borderId="0" xfId="0" applyNumberFormat="1" applyFont="1" applyFill="1" applyBorder="1" applyAlignment="1">
      <alignment horizontal="center"/>
    </xf>
    <xf numFmtId="0" fontId="57" fillId="0" borderId="0" xfId="0" applyFont="1" applyFill="1" applyAlignment="1">
      <alignment horizontal="justify" vertical="center" wrapText="1"/>
    </xf>
    <xf numFmtId="0" fontId="3" fillId="0" borderId="0" xfId="0" applyFont="1" applyAlignment="1">
      <alignment horizontal="right"/>
    </xf>
    <xf numFmtId="4" fontId="3" fillId="0" borderId="0" xfId="1" applyNumberFormat="1" applyFont="1" applyAlignment="1">
      <alignment horizontal="right"/>
    </xf>
    <xf numFmtId="0" fontId="3" fillId="0" borderId="0" xfId="1" applyFont="1" applyAlignment="1">
      <alignment horizontal="right"/>
    </xf>
    <xf numFmtId="4" fontId="3" fillId="0" borderId="0" xfId="0" applyNumberFormat="1" applyFont="1" applyAlignment="1">
      <alignment horizontal="right"/>
    </xf>
    <xf numFmtId="4" fontId="4" fillId="0" borderId="0" xfId="0" applyNumberFormat="1" applyFont="1" applyAlignment="1">
      <alignment horizontal="right"/>
    </xf>
    <xf numFmtId="4" fontId="3" fillId="0" borderId="0" xfId="0" applyNumberFormat="1" applyFont="1" applyFill="1" applyAlignment="1">
      <alignment horizontal="right"/>
    </xf>
    <xf numFmtId="1" fontId="3" fillId="0" borderId="0" xfId="0" applyNumberFormat="1" applyFont="1" applyFill="1" applyBorder="1" applyAlignment="1">
      <alignment horizontal="right" vertical="center" wrapText="1"/>
    </xf>
    <xf numFmtId="4" fontId="3" fillId="0" borderId="0" xfId="0" applyNumberFormat="1" applyFont="1" applyBorder="1" applyAlignment="1">
      <alignment horizontal="right"/>
    </xf>
    <xf numFmtId="2" fontId="3" fillId="0" borderId="0" xfId="0" applyNumberFormat="1" applyFont="1" applyBorder="1" applyAlignment="1">
      <alignment horizontal="right" vertical="center" wrapText="1"/>
    </xf>
    <xf numFmtId="1" fontId="3" fillId="0" borderId="0" xfId="0" applyNumberFormat="1" applyFont="1" applyBorder="1" applyAlignment="1">
      <alignment horizontal="right" vertical="center" wrapText="1"/>
    </xf>
    <xf numFmtId="1" fontId="4" fillId="0" borderId="0" xfId="0" applyNumberFormat="1" applyFont="1" applyBorder="1" applyAlignment="1">
      <alignment horizontal="right" vertical="center" wrapText="1"/>
    </xf>
    <xf numFmtId="0" fontId="4" fillId="0" borderId="0" xfId="0" applyFont="1" applyAlignment="1">
      <alignment horizontal="right"/>
    </xf>
    <xf numFmtId="0" fontId="0" fillId="0" borderId="0" xfId="0" applyAlignment="1">
      <alignment horizontal="right"/>
    </xf>
    <xf numFmtId="0" fontId="4" fillId="0" borderId="3" xfId="0" applyFont="1" applyBorder="1" applyAlignment="1">
      <alignment horizontal="right"/>
    </xf>
    <xf numFmtId="0" fontId="3" fillId="0" borderId="5" xfId="0" applyFont="1" applyBorder="1" applyAlignment="1">
      <alignment horizontal="right"/>
    </xf>
    <xf numFmtId="0" fontId="4" fillId="0" borderId="0" xfId="0" applyFont="1" applyBorder="1" applyAlignment="1">
      <alignment horizontal="right"/>
    </xf>
    <xf numFmtId="0" fontId="3" fillId="0" borderId="0" xfId="0" applyFont="1" applyFill="1" applyAlignment="1">
      <alignment horizontal="right"/>
    </xf>
    <xf numFmtId="0" fontId="3" fillId="0" borderId="0" xfId="0" applyFont="1" applyBorder="1" applyAlignment="1">
      <alignment horizontal="right"/>
    </xf>
    <xf numFmtId="2" fontId="4" fillId="0" borderId="0" xfId="0" applyNumberFormat="1" applyFont="1" applyBorder="1" applyAlignment="1">
      <alignment horizontal="right" vertical="center" wrapText="1" readingOrder="1"/>
    </xf>
    <xf numFmtId="0" fontId="0" fillId="0" borderId="0" xfId="0" applyAlignment="1">
      <alignment vertical="center"/>
    </xf>
    <xf numFmtId="0" fontId="7" fillId="0" borderId="0" xfId="0" applyFont="1" applyAlignment="1">
      <alignment horizontal="right"/>
    </xf>
    <xf numFmtId="4" fontId="3" fillId="0" borderId="0" xfId="0" applyNumberFormat="1" applyFont="1" applyBorder="1" applyAlignment="1">
      <alignment horizontal="right" vertical="center" wrapText="1"/>
    </xf>
    <xf numFmtId="2" fontId="4" fillId="0" borderId="0" xfId="0" applyNumberFormat="1" applyFont="1" applyBorder="1" applyAlignment="1">
      <alignment horizontal="right" vertical="center" wrapText="1"/>
    </xf>
    <xf numFmtId="4" fontId="4" fillId="0" borderId="4" xfId="0" applyNumberFormat="1" applyFont="1" applyBorder="1" applyAlignment="1">
      <alignment horizontal="right"/>
    </xf>
    <xf numFmtId="0" fontId="4" fillId="0" borderId="0" xfId="0" applyFont="1" applyBorder="1" applyAlignment="1">
      <alignment horizontal="center" vertical="center"/>
    </xf>
    <xf numFmtId="0" fontId="4" fillId="0" borderId="0" xfId="0" applyFont="1" applyBorder="1" applyAlignment="1">
      <alignment horizontal="justify" vertical="center" wrapText="1"/>
    </xf>
    <xf numFmtId="4" fontId="4" fillId="0" borderId="0" xfId="0" applyNumberFormat="1" applyFont="1" applyBorder="1" applyAlignment="1">
      <alignment horizontal="right" vertical="center"/>
    </xf>
    <xf numFmtId="0" fontId="4" fillId="0" borderId="0" xfId="0" applyFont="1" applyBorder="1" applyAlignment="1">
      <alignment horizontal="right" vertical="center"/>
    </xf>
    <xf numFmtId="0" fontId="14" fillId="0" borderId="0" xfId="1" applyFont="1"/>
    <xf numFmtId="0" fontId="39" fillId="0" borderId="3" xfId="3" applyFont="1" applyFill="1" applyBorder="1" applyAlignment="1">
      <alignment horizontal="center"/>
    </xf>
    <xf numFmtId="0" fontId="38" fillId="0" borderId="0" xfId="3" applyFont="1" applyFill="1" applyBorder="1" applyAlignment="1">
      <alignment horizontal="left" vertical="center"/>
    </xf>
    <xf numFmtId="0" fontId="3" fillId="0" borderId="0" xfId="0" applyFont="1" applyAlignment="1">
      <alignment horizontal="justify"/>
    </xf>
    <xf numFmtId="3" fontId="3" fillId="0" borderId="0" xfId="0" applyNumberFormat="1" applyFont="1" applyFill="1" applyAlignment="1">
      <alignment horizontal="right"/>
    </xf>
    <xf numFmtId="3" fontId="3" fillId="0" borderId="0" xfId="0" applyNumberFormat="1" applyFont="1" applyAlignment="1">
      <alignment horizontal="right"/>
    </xf>
    <xf numFmtId="0" fontId="4" fillId="0" borderId="0" xfId="0" applyFont="1" applyFill="1" applyAlignment="1">
      <alignment horizontal="right"/>
    </xf>
    <xf numFmtId="2" fontId="14" fillId="0" borderId="0" xfId="1" applyNumberFormat="1" applyFont="1" applyAlignment="1">
      <alignment horizontal="justify" wrapText="1"/>
    </xf>
    <xf numFmtId="0" fontId="4" fillId="0" borderId="3" xfId="0" applyFont="1" applyBorder="1" applyAlignment="1">
      <alignment horizontal="center" vertical="center"/>
    </xf>
    <xf numFmtId="0" fontId="4" fillId="0" borderId="3" xfId="0" applyFont="1" applyBorder="1" applyAlignment="1">
      <alignment horizontal="justify" vertical="center" wrapText="1"/>
    </xf>
    <xf numFmtId="4" fontId="4" fillId="0" borderId="3" xfId="0" applyNumberFormat="1" applyFont="1" applyBorder="1" applyAlignment="1">
      <alignment horizontal="right" vertical="center"/>
    </xf>
    <xf numFmtId="0" fontId="0" fillId="0" borderId="0" xfId="0" applyAlignment="1"/>
    <xf numFmtId="0" fontId="4" fillId="0" borderId="0" xfId="0" applyFont="1" applyAlignment="1">
      <alignment horizontal="justify" vertical="center" wrapText="1"/>
    </xf>
    <xf numFmtId="4" fontId="3" fillId="0" borderId="0" xfId="0" applyNumberFormat="1" applyFont="1" applyAlignment="1">
      <alignment horizontal="right" vertical="center"/>
    </xf>
    <xf numFmtId="4" fontId="3" fillId="0" borderId="3" xfId="0" applyNumberFormat="1" applyFont="1" applyBorder="1" applyAlignment="1">
      <alignment horizontal="right" vertical="center"/>
    </xf>
    <xf numFmtId="0" fontId="3" fillId="0" borderId="0" xfId="0" applyFont="1" applyBorder="1" applyAlignment="1">
      <alignment horizontal="center" wrapText="1"/>
    </xf>
    <xf numFmtId="0" fontId="3" fillId="0" borderId="0" xfId="0" applyFont="1" applyBorder="1" applyAlignment="1">
      <alignment horizontal="left" wrapText="1"/>
    </xf>
    <xf numFmtId="1" fontId="3" fillId="0" borderId="0" xfId="0" applyNumberFormat="1" applyFont="1" applyBorder="1" applyAlignment="1">
      <alignment horizontal="right" wrapText="1"/>
    </xf>
    <xf numFmtId="2" fontId="3" fillId="0" borderId="0" xfId="0" applyNumberFormat="1" applyFont="1" applyBorder="1" applyAlignment="1">
      <alignment horizontal="center" wrapText="1" readingOrder="1"/>
    </xf>
    <xf numFmtId="4" fontId="3" fillId="0" borderId="0" xfId="0" applyNumberFormat="1" applyFont="1" applyBorder="1" applyAlignment="1">
      <alignment horizontal="right" wrapText="1"/>
    </xf>
    <xf numFmtId="0" fontId="4" fillId="0" borderId="0" xfId="0" applyFont="1" applyBorder="1" applyAlignment="1">
      <alignment horizontal="left" wrapText="1"/>
    </xf>
    <xf numFmtId="0" fontId="4" fillId="0" borderId="0" xfId="0" applyFont="1" applyBorder="1" applyAlignment="1">
      <alignment horizontal="right" wrapText="1"/>
    </xf>
    <xf numFmtId="0" fontId="4" fillId="0" borderId="0" xfId="0" applyFont="1" applyBorder="1" applyAlignment="1">
      <alignment wrapText="1"/>
    </xf>
    <xf numFmtId="0" fontId="2" fillId="0" borderId="0" xfId="0" applyFont="1" applyBorder="1" applyAlignment="1">
      <alignment horizontal="right" wrapText="1"/>
    </xf>
    <xf numFmtId="0" fontId="2" fillId="0" borderId="0" xfId="0" applyFont="1" applyBorder="1" applyAlignment="1">
      <alignment horizontal="center" wrapText="1"/>
    </xf>
    <xf numFmtId="0" fontId="3" fillId="0" borderId="0" xfId="0" applyFont="1" applyAlignment="1">
      <alignment horizontal="center" vertical="center"/>
    </xf>
    <xf numFmtId="0" fontId="4" fillId="0" borderId="3" xfId="0" applyFont="1" applyBorder="1" applyAlignment="1">
      <alignment vertical="center"/>
    </xf>
    <xf numFmtId="0" fontId="3" fillId="0" borderId="0" xfId="0" applyFont="1" applyAlignment="1">
      <alignment horizontal="right" vertical="center"/>
    </xf>
    <xf numFmtId="0" fontId="4" fillId="0" borderId="3" xfId="0" applyFont="1" applyBorder="1" applyAlignment="1">
      <alignment horizontal="right" vertical="center"/>
    </xf>
    <xf numFmtId="0" fontId="3" fillId="0" borderId="0" xfId="0" applyFont="1" applyFill="1" applyBorder="1" applyAlignment="1">
      <alignment horizontal="right" wrapText="1"/>
    </xf>
    <xf numFmtId="0" fontId="3" fillId="0" borderId="0" xfId="0" applyFont="1" applyBorder="1" applyAlignment="1">
      <alignment horizontal="right" wrapText="1"/>
    </xf>
    <xf numFmtId="0" fontId="4" fillId="0" borderId="5" xfId="0" applyFont="1" applyBorder="1" applyAlignment="1">
      <alignment horizontal="right"/>
    </xf>
    <xf numFmtId="0" fontId="14" fillId="0" borderId="0" xfId="0" applyFont="1" applyBorder="1" applyAlignment="1">
      <alignment horizontal="center" wrapText="1"/>
    </xf>
    <xf numFmtId="0" fontId="4" fillId="0" borderId="0" xfId="0" applyFont="1" applyBorder="1" applyAlignment="1">
      <alignment horizontal="left" vertical="center" wrapText="1"/>
    </xf>
    <xf numFmtId="0" fontId="2" fillId="0" borderId="0" xfId="0" applyFont="1" applyBorder="1" applyAlignment="1">
      <alignment horizontal="left" vertical="top" wrapText="1"/>
    </xf>
    <xf numFmtId="2" fontId="3" fillId="0" borderId="0" xfId="0" applyNumberFormat="1" applyFont="1" applyBorder="1" applyAlignment="1">
      <alignment horizontal="center" wrapText="1"/>
    </xf>
    <xf numFmtId="0" fontId="18" fillId="0" borderId="0" xfId="1" applyFont="1" applyAlignment="1">
      <alignment horizontal="justify" wrapText="1"/>
    </xf>
    <xf numFmtId="0" fontId="18" fillId="0" borderId="0" xfId="0" applyFont="1" applyAlignment="1">
      <alignment horizontal="left" wrapText="1"/>
    </xf>
    <xf numFmtId="0" fontId="2" fillId="0" borderId="0" xfId="0" applyFont="1" applyAlignment="1">
      <alignment horizontal="justify" wrapText="1"/>
    </xf>
    <xf numFmtId="0" fontId="10" fillId="0" borderId="0" xfId="0" applyFont="1" applyAlignment="1">
      <alignment horizontal="right" wrapText="1"/>
    </xf>
    <xf numFmtId="0" fontId="14" fillId="0" borderId="0" xfId="1" applyFont="1" applyAlignment="1">
      <alignment horizontal="center" vertical="top"/>
    </xf>
    <xf numFmtId="4" fontId="14" fillId="0" borderId="0" xfId="1" applyNumberFormat="1" applyFont="1" applyAlignment="1">
      <alignment horizontal="right"/>
    </xf>
    <xf numFmtId="0" fontId="14" fillId="0" borderId="0" xfId="1" applyFont="1" applyAlignment="1">
      <alignment horizontal="right"/>
    </xf>
    <xf numFmtId="0" fontId="3" fillId="0" borderId="0" xfId="0" applyFont="1" applyFill="1" applyBorder="1" applyAlignment="1">
      <alignment horizontal="left" wrapText="1"/>
    </xf>
    <xf numFmtId="1" fontId="3" fillId="0" borderId="0" xfId="0" applyNumberFormat="1" applyFont="1" applyFill="1" applyBorder="1" applyAlignment="1">
      <alignment horizontal="right" wrapText="1"/>
    </xf>
    <xf numFmtId="2" fontId="3" fillId="0" borderId="0" xfId="0" applyNumberFormat="1" applyFont="1" applyFill="1" applyBorder="1" applyAlignment="1">
      <alignment horizontal="right" wrapText="1"/>
    </xf>
    <xf numFmtId="2" fontId="3" fillId="0" borderId="0" xfId="0" applyNumberFormat="1" applyFont="1" applyBorder="1" applyAlignment="1">
      <alignment horizontal="right" wrapText="1"/>
    </xf>
    <xf numFmtId="3" fontId="3" fillId="0" borderId="0" xfId="0" applyNumberFormat="1" applyFont="1" applyBorder="1" applyAlignment="1">
      <alignment horizontal="right"/>
    </xf>
    <xf numFmtId="0" fontId="16" fillId="0" borderId="0" xfId="0" applyFont="1" applyBorder="1" applyAlignment="1">
      <alignment horizontal="right" wrapText="1"/>
    </xf>
    <xf numFmtId="0" fontId="0" fillId="0" borderId="0" xfId="0" applyBorder="1" applyAlignment="1">
      <alignment horizontal="right"/>
    </xf>
    <xf numFmtId="4" fontId="3" fillId="0" borderId="0" xfId="0" applyNumberFormat="1" applyFont="1" applyFill="1" applyBorder="1" applyAlignment="1">
      <alignment horizontal="right"/>
    </xf>
    <xf numFmtId="4" fontId="0" fillId="0" borderId="0" xfId="0" applyNumberFormat="1" applyAlignment="1">
      <alignment horizontal="right"/>
    </xf>
    <xf numFmtId="0" fontId="0" fillId="0" borderId="0" xfId="0" applyBorder="1" applyAlignment="1">
      <alignment vertical="center"/>
    </xf>
    <xf numFmtId="4" fontId="2" fillId="0" borderId="0" xfId="0" applyNumberFormat="1" applyFont="1" applyAlignment="1">
      <alignment horizontal="right"/>
    </xf>
    <xf numFmtId="0" fontId="3" fillId="0" borderId="0" xfId="0" applyFont="1" applyFill="1" applyBorder="1" applyAlignment="1">
      <alignment horizontal="right"/>
    </xf>
    <xf numFmtId="0" fontId="4" fillId="0" borderId="2" xfId="0" applyFont="1" applyBorder="1" applyAlignment="1">
      <alignment vertical="center"/>
    </xf>
    <xf numFmtId="4" fontId="4" fillId="0" borderId="4" xfId="0" applyNumberFormat="1" applyFont="1" applyBorder="1" applyAlignment="1">
      <alignment horizontal="right" vertical="center"/>
    </xf>
    <xf numFmtId="4" fontId="4" fillId="0" borderId="0" xfId="0" applyNumberFormat="1" applyFont="1" applyFill="1" applyAlignment="1">
      <alignment horizontal="right"/>
    </xf>
    <xf numFmtId="0" fontId="2" fillId="0" borderId="0" xfId="0" applyFont="1" applyFill="1" applyBorder="1" applyAlignment="1">
      <alignment horizontal="left" vertical="top" wrapText="1"/>
    </xf>
    <xf numFmtId="0" fontId="2" fillId="0" borderId="0" xfId="0" applyFont="1" applyFill="1" applyBorder="1" applyAlignment="1">
      <alignment horizontal="center" vertical="center" wrapText="1"/>
    </xf>
    <xf numFmtId="4" fontId="2" fillId="0" borderId="0" xfId="0" applyNumberFormat="1" applyFont="1" applyFill="1" applyBorder="1" applyAlignment="1">
      <alignment vertical="center" wrapText="1"/>
    </xf>
    <xf numFmtId="4" fontId="2" fillId="0" borderId="0" xfId="0" applyNumberFormat="1" applyFont="1" applyFill="1" applyBorder="1" applyAlignment="1">
      <alignment horizontal="right" vertical="center" wrapText="1"/>
    </xf>
    <xf numFmtId="0" fontId="59" fillId="0" borderId="0" xfId="0" applyFont="1" applyBorder="1" applyAlignment="1">
      <alignment horizontal="left" vertical="top" wrapText="1"/>
    </xf>
    <xf numFmtId="0" fontId="59" fillId="0" borderId="0" xfId="0" applyFont="1" applyBorder="1" applyAlignment="1">
      <alignment horizontal="center" vertical="center" wrapText="1"/>
    </xf>
    <xf numFmtId="4" fontId="59" fillId="0" borderId="0" xfId="0" applyNumberFormat="1" applyFont="1" applyFill="1" applyBorder="1" applyAlignment="1">
      <alignment vertical="center" wrapText="1"/>
    </xf>
    <xf numFmtId="4" fontId="59" fillId="0" borderId="0" xfId="0" applyNumberFormat="1" applyFont="1" applyBorder="1" applyAlignment="1">
      <alignment horizontal="right" vertical="center" wrapText="1"/>
    </xf>
    <xf numFmtId="0" fontId="2" fillId="0" borderId="0" xfId="0" applyFont="1" applyBorder="1" applyAlignment="1">
      <alignment horizontal="center" vertical="center" wrapText="1"/>
    </xf>
    <xf numFmtId="4" fontId="2" fillId="0" borderId="0" xfId="0" applyNumberFormat="1" applyFont="1" applyBorder="1" applyAlignment="1">
      <alignment horizontal="right" vertical="center" wrapText="1"/>
    </xf>
    <xf numFmtId="0" fontId="2" fillId="0" borderId="0" xfId="0" applyNumberFormat="1" applyFont="1" applyFill="1" applyBorder="1" applyAlignment="1">
      <alignment horizontal="left" vertical="top" wrapText="1"/>
    </xf>
    <xf numFmtId="0" fontId="59" fillId="0" borderId="0" xfId="0" applyFont="1" applyFill="1" applyBorder="1" applyAlignment="1">
      <alignment horizontal="left" vertical="top" wrapText="1"/>
    </xf>
    <xf numFmtId="0" fontId="59" fillId="0" borderId="0" xfId="0" applyFont="1" applyFill="1" applyBorder="1" applyAlignment="1">
      <alignment horizontal="center" vertical="center" wrapText="1"/>
    </xf>
    <xf numFmtId="4" fontId="59" fillId="0" borderId="0" xfId="0" applyNumberFormat="1" applyFont="1" applyFill="1" applyBorder="1" applyAlignment="1">
      <alignment horizontal="right" vertical="center" wrapText="1"/>
    </xf>
    <xf numFmtId="0" fontId="2" fillId="0" borderId="0" xfId="2" applyFont="1" applyBorder="1" applyAlignment="1">
      <alignment horizontal="left" vertical="top" wrapText="1"/>
    </xf>
    <xf numFmtId="0" fontId="2" fillId="0" borderId="0" xfId="2" applyFont="1" applyBorder="1" applyAlignment="1">
      <alignment horizontal="center" vertical="center" wrapText="1"/>
    </xf>
    <xf numFmtId="4" fontId="2" fillId="0" borderId="0" xfId="2" applyNumberFormat="1" applyFont="1" applyBorder="1" applyAlignment="1">
      <alignment horizontal="right" vertical="center" wrapText="1"/>
    </xf>
    <xf numFmtId="0" fontId="2" fillId="0" borderId="0" xfId="2" applyFont="1" applyBorder="1" applyAlignment="1">
      <alignment horizontal="left" wrapText="1"/>
    </xf>
    <xf numFmtId="4" fontId="2" fillId="0" borderId="0" xfId="2" applyNumberFormat="1" applyFont="1" applyFill="1" applyBorder="1" applyAlignment="1">
      <alignment vertical="center" wrapText="1"/>
    </xf>
    <xf numFmtId="0" fontId="2" fillId="0" borderId="0" xfId="0" applyFont="1" applyBorder="1" applyAlignment="1">
      <alignment horizontal="left" vertical="center" wrapText="1"/>
    </xf>
    <xf numFmtId="4" fontId="14" fillId="0" borderId="0" xfId="0" applyNumberFormat="1" applyFont="1" applyBorder="1" applyAlignment="1">
      <alignment horizontal="right" vertical="center" wrapText="1"/>
    </xf>
    <xf numFmtId="0" fontId="2" fillId="0" borderId="3" xfId="0" applyFont="1" applyBorder="1" applyAlignment="1">
      <alignment horizontal="center" vertical="center" wrapText="1"/>
    </xf>
    <xf numFmtId="0" fontId="2" fillId="0" borderId="3" xfId="0" applyFont="1" applyFill="1" applyBorder="1" applyAlignment="1">
      <alignment vertical="center" wrapText="1"/>
    </xf>
    <xf numFmtId="0" fontId="2" fillId="0" borderId="3" xfId="0" applyFont="1" applyBorder="1" applyAlignment="1">
      <alignment horizontal="right" vertical="center" wrapText="1"/>
    </xf>
    <xf numFmtId="4" fontId="2" fillId="0" borderId="0" xfId="2" applyNumberFormat="1" applyFont="1" applyFill="1" applyBorder="1" applyAlignment="1">
      <alignment horizontal="right" vertical="center" wrapText="1"/>
    </xf>
    <xf numFmtId="0" fontId="2" fillId="0" borderId="3" xfId="0" applyFont="1" applyFill="1" applyBorder="1" applyAlignment="1">
      <alignment horizontal="right" vertical="center" wrapText="1"/>
    </xf>
    <xf numFmtId="0" fontId="58" fillId="0" borderId="0" xfId="0" applyFont="1" applyBorder="1" applyAlignment="1">
      <alignment horizontal="left" vertical="top" wrapText="1"/>
    </xf>
    <xf numFmtId="0" fontId="2" fillId="0" borderId="0" xfId="0" applyFont="1" applyBorder="1"/>
    <xf numFmtId="0" fontId="2" fillId="0" borderId="0" xfId="0" applyFont="1" applyBorder="1" applyAlignment="1">
      <alignment horizontal="justify" vertical="top" wrapText="1"/>
    </xf>
    <xf numFmtId="0" fontId="2" fillId="0" borderId="0" xfId="0" applyFont="1" applyFill="1" applyBorder="1" applyAlignment="1">
      <alignment horizontal="right" vertical="top" wrapText="1"/>
    </xf>
    <xf numFmtId="0" fontId="2" fillId="0" borderId="0" xfId="0" applyFont="1" applyBorder="1" applyAlignment="1">
      <alignment horizontal="right" vertical="center" wrapText="1"/>
    </xf>
    <xf numFmtId="0" fontId="14" fillId="0" borderId="0" xfId="0" applyFont="1" applyBorder="1" applyAlignment="1">
      <alignment horizontal="center" vertical="center" wrapText="1"/>
    </xf>
    <xf numFmtId="4" fontId="14" fillId="0" borderId="0" xfId="0" applyNumberFormat="1" applyFont="1" applyFill="1" applyBorder="1" applyAlignment="1">
      <alignment vertical="center" wrapText="1"/>
    </xf>
    <xf numFmtId="0" fontId="14" fillId="0" borderId="0" xfId="0" applyFont="1" applyBorder="1" applyAlignment="1">
      <alignment horizontal="left" vertical="top" wrapText="1"/>
    </xf>
    <xf numFmtId="1" fontId="2" fillId="0" borderId="0" xfId="0" applyNumberFormat="1" applyFont="1" applyBorder="1" applyAlignment="1">
      <alignment horizontal="left" vertical="top" wrapText="1"/>
    </xf>
    <xf numFmtId="0" fontId="2" fillId="0" borderId="0" xfId="0" applyFont="1" applyFill="1" applyBorder="1" applyAlignment="1">
      <alignment horizontal="right" vertical="center" wrapText="1"/>
    </xf>
    <xf numFmtId="0" fontId="2" fillId="0" borderId="0" xfId="0" applyFont="1" applyFill="1" applyBorder="1" applyAlignment="1">
      <alignment vertical="center" wrapText="1"/>
    </xf>
    <xf numFmtId="0" fontId="2" fillId="0" borderId="0" xfId="0" applyNumberFormat="1" applyFont="1" applyBorder="1" applyAlignment="1">
      <alignment horizontal="left" vertical="top" wrapText="1"/>
    </xf>
    <xf numFmtId="16" fontId="2" fillId="0" borderId="0" xfId="0" applyNumberFormat="1" applyFont="1" applyBorder="1" applyAlignment="1">
      <alignment horizontal="left" vertical="top" wrapText="1"/>
    </xf>
    <xf numFmtId="1" fontId="2" fillId="3" borderId="0" xfId="0" applyNumberFormat="1" applyFont="1" applyFill="1" applyBorder="1" applyAlignment="1">
      <alignment horizontal="left" vertical="top" wrapText="1"/>
    </xf>
    <xf numFmtId="0" fontId="2" fillId="0" borderId="0" xfId="0" applyNumberFormat="1" applyFont="1" applyBorder="1" applyAlignment="1">
      <alignment horizontal="justify" vertical="center" wrapText="1"/>
    </xf>
    <xf numFmtId="0" fontId="2" fillId="0" borderId="0" xfId="0" applyNumberFormat="1" applyFont="1" applyBorder="1" applyAlignment="1">
      <alignment horizontal="right" vertical="center" wrapText="1"/>
    </xf>
    <xf numFmtId="0" fontId="2" fillId="0" borderId="0" xfId="2" applyFont="1" applyFill="1" applyBorder="1" applyAlignment="1">
      <alignment horizontal="left" vertical="top" wrapText="1"/>
    </xf>
    <xf numFmtId="0" fontId="2" fillId="0" borderId="0" xfId="0" applyFont="1" applyBorder="1" applyAlignment="1">
      <alignment horizontal="left" wrapText="1"/>
    </xf>
    <xf numFmtId="0" fontId="2" fillId="0" borderId="0" xfId="0" applyFont="1" applyFill="1" applyBorder="1" applyAlignment="1">
      <alignment horizontal="left" vertical="center" wrapText="1"/>
    </xf>
    <xf numFmtId="0" fontId="2" fillId="0" borderId="0" xfId="2" applyFont="1" applyFill="1" applyBorder="1" applyAlignment="1">
      <alignment horizontal="left" vertical="center" wrapText="1"/>
    </xf>
    <xf numFmtId="0" fontId="2" fillId="0" borderId="0" xfId="0" applyFont="1" applyBorder="1" applyAlignment="1">
      <alignment horizontal="right"/>
    </xf>
    <xf numFmtId="0" fontId="14" fillId="0" borderId="0" xfId="0" applyFont="1" applyBorder="1" applyAlignment="1">
      <alignment horizontal="center" vertical="top" wrapText="1"/>
    </xf>
    <xf numFmtId="0" fontId="14" fillId="0" borderId="0" xfId="0" applyFont="1" applyBorder="1" applyAlignment="1">
      <alignment horizontal="right" vertical="top" wrapText="1"/>
    </xf>
    <xf numFmtId="4" fontId="14" fillId="0" borderId="0" xfId="0" applyNumberFormat="1" applyFont="1" applyBorder="1" applyAlignment="1">
      <alignment horizontal="center" vertical="center" wrapText="1"/>
    </xf>
    <xf numFmtId="0" fontId="2" fillId="0" borderId="0" xfId="0" applyFont="1" applyBorder="1" applyAlignment="1">
      <alignment vertical="center"/>
    </xf>
    <xf numFmtId="0" fontId="59" fillId="0" borderId="3" xfId="0" applyFont="1" applyFill="1" applyBorder="1" applyAlignment="1">
      <alignment horizontal="left" vertical="center" wrapText="1"/>
    </xf>
    <xf numFmtId="0" fontId="59" fillId="0" borderId="3" xfId="0" applyFont="1" applyFill="1" applyBorder="1" applyAlignment="1">
      <alignment horizontal="center" vertical="center" wrapText="1"/>
    </xf>
    <xf numFmtId="4" fontId="59" fillId="0" borderId="3" xfId="0" applyNumberFormat="1" applyFont="1" applyFill="1" applyBorder="1" applyAlignment="1">
      <alignment vertical="center" wrapText="1"/>
    </xf>
    <xf numFmtId="4" fontId="59" fillId="0" borderId="3" xfId="0" applyNumberFormat="1" applyFont="1" applyFill="1" applyBorder="1" applyAlignment="1">
      <alignment horizontal="right" vertical="center" wrapText="1"/>
    </xf>
    <xf numFmtId="0" fontId="2" fillId="0" borderId="3" xfId="0" applyFont="1" applyBorder="1" applyAlignment="1">
      <alignment horizontal="left" vertical="center" wrapText="1"/>
    </xf>
    <xf numFmtId="0" fontId="59" fillId="0" borderId="3" xfId="0" applyFont="1" applyBorder="1" applyAlignment="1">
      <alignment horizontal="left" vertical="center" wrapText="1"/>
    </xf>
    <xf numFmtId="0" fontId="59" fillId="0" borderId="3" xfId="0" applyFont="1" applyBorder="1" applyAlignment="1">
      <alignment horizontal="center" vertical="center" wrapText="1"/>
    </xf>
    <xf numFmtId="4" fontId="59" fillId="0" borderId="3" xfId="0" applyNumberFormat="1" applyFont="1" applyBorder="1" applyAlignment="1">
      <alignment horizontal="right" vertical="center" wrapText="1"/>
    </xf>
    <xf numFmtId="0" fontId="2" fillId="0" borderId="0" xfId="0" applyFont="1" applyBorder="1" applyAlignment="1">
      <alignment horizontal="center" vertical="top" wrapText="1"/>
    </xf>
    <xf numFmtId="0" fontId="2" fillId="0" borderId="0" xfId="0" applyNumberFormat="1" applyFont="1" applyBorder="1" applyAlignment="1">
      <alignment vertical="top"/>
    </xf>
    <xf numFmtId="0" fontId="2" fillId="0" borderId="0" xfId="0" applyNumberFormat="1" applyFont="1" applyBorder="1" applyAlignment="1">
      <alignment vertical="top" wrapText="1"/>
    </xf>
    <xf numFmtId="0" fontId="2" fillId="0" borderId="0" xfId="0" applyNumberFormat="1" applyFont="1" applyBorder="1" applyAlignment="1">
      <alignment horizontal="justify" vertical="top" wrapText="1"/>
    </xf>
    <xf numFmtId="49" fontId="2" fillId="0" borderId="0" xfId="0" applyNumberFormat="1" applyFont="1" applyBorder="1" applyAlignment="1">
      <alignment horizontal="justify" vertical="top" wrapText="1"/>
    </xf>
    <xf numFmtId="49" fontId="2" fillId="0" borderId="0" xfId="0" applyNumberFormat="1" applyFont="1" applyBorder="1" applyAlignment="1">
      <alignment vertical="top" wrapText="1"/>
    </xf>
    <xf numFmtId="0" fontId="2" fillId="0" borderId="0" xfId="0" applyNumberFormat="1" applyFont="1" applyBorder="1" applyAlignment="1">
      <alignment vertical="center" wrapText="1"/>
    </xf>
    <xf numFmtId="0" fontId="60" fillId="0" borderId="0" xfId="0" applyFont="1" applyBorder="1" applyAlignment="1">
      <alignment horizontal="center" vertical="center" wrapText="1"/>
    </xf>
    <xf numFmtId="0" fontId="2" fillId="0" borderId="3" xfId="0" applyFont="1" applyFill="1" applyBorder="1" applyAlignment="1">
      <alignment horizontal="left" vertical="center" wrapText="1"/>
    </xf>
    <xf numFmtId="0" fontId="14" fillId="0" borderId="0" xfId="0" applyFont="1" applyBorder="1" applyAlignment="1">
      <alignment horizontal="left" wrapText="1"/>
    </xf>
    <xf numFmtId="4" fontId="14" fillId="0" borderId="0" xfId="0" applyNumberFormat="1" applyFont="1" applyBorder="1" applyAlignment="1">
      <alignment horizontal="center" wrapText="1"/>
    </xf>
    <xf numFmtId="4" fontId="2" fillId="0" borderId="0" xfId="0" applyNumberFormat="1" applyFont="1" applyFill="1" applyBorder="1" applyAlignment="1">
      <alignment wrapText="1"/>
    </xf>
    <xf numFmtId="4" fontId="2" fillId="0" borderId="0" xfId="0" applyNumberFormat="1" applyFont="1" applyFill="1" applyBorder="1" applyAlignment="1">
      <alignment horizontal="right" wrapText="1"/>
    </xf>
    <xf numFmtId="4" fontId="14" fillId="0" borderId="0" xfId="0" applyNumberFormat="1" applyFont="1" applyBorder="1" applyAlignment="1">
      <alignment horizontal="right" wrapText="1"/>
    </xf>
    <xf numFmtId="0" fontId="2" fillId="0" borderId="0" xfId="0" applyFont="1" applyBorder="1" applyAlignment="1"/>
    <xf numFmtId="0" fontId="14" fillId="0" borderId="3" xfId="0" applyFont="1" applyBorder="1" applyAlignment="1">
      <alignment vertical="center" wrapText="1"/>
    </xf>
    <xf numFmtId="4" fontId="14" fillId="0" borderId="3" xfId="0" applyNumberFormat="1" applyFont="1" applyBorder="1" applyAlignment="1">
      <alignment horizontal="right" vertical="center" wrapText="1"/>
    </xf>
    <xf numFmtId="0" fontId="14" fillId="0" borderId="3" xfId="0" applyFont="1" applyBorder="1" applyAlignment="1">
      <alignment horizontal="center" vertical="center" wrapText="1"/>
    </xf>
    <xf numFmtId="0" fontId="14" fillId="0" borderId="0" xfId="0" applyFont="1" applyBorder="1" applyAlignment="1">
      <alignment vertical="top" wrapText="1"/>
    </xf>
    <xf numFmtId="0" fontId="59" fillId="0" borderId="0" xfId="0" applyFont="1" applyBorder="1" applyAlignment="1">
      <alignment vertical="top" wrapText="1"/>
    </xf>
    <xf numFmtId="164" fontId="30" fillId="0" borderId="0" xfId="5" applyFont="1" applyFill="1" applyBorder="1" applyAlignment="1"/>
    <xf numFmtId="0" fontId="38" fillId="0" borderId="0" xfId="3" applyFont="1" applyFill="1" applyBorder="1" applyAlignment="1">
      <alignment vertical="center" wrapText="1"/>
    </xf>
    <xf numFmtId="0" fontId="39" fillId="0" borderId="0" xfId="3" applyFont="1" applyFill="1" applyBorder="1" applyAlignment="1">
      <alignment horizontal="center"/>
    </xf>
    <xf numFmtId="0" fontId="39" fillId="0" borderId="0" xfId="3" applyFont="1" applyFill="1" applyBorder="1" applyAlignment="1">
      <alignment horizontal="left" wrapText="1"/>
    </xf>
    <xf numFmtId="164" fontId="30" fillId="0" borderId="0" xfId="5" applyFont="1" applyFill="1" applyBorder="1" applyAlignment="1">
      <alignment horizontal="justify"/>
    </xf>
    <xf numFmtId="4" fontId="30" fillId="0" borderId="0" xfId="3" applyNumberFormat="1" applyFont="1" applyFill="1" applyBorder="1" applyAlignment="1">
      <alignment vertical="center"/>
    </xf>
    <xf numFmtId="0" fontId="37" fillId="0" borderId="0" xfId="3" applyFont="1" applyFill="1" applyBorder="1" applyAlignment="1">
      <alignment horizontal="center" vertical="center"/>
    </xf>
    <xf numFmtId="0" fontId="29" fillId="0" borderId="0" xfId="3" applyBorder="1"/>
    <xf numFmtId="49" fontId="39" fillId="0" borderId="0" xfId="3" applyNumberFormat="1" applyFont="1" applyFill="1" applyBorder="1" applyAlignment="1">
      <alignment horizontal="left" vertical="top"/>
    </xf>
    <xf numFmtId="0" fontId="40" fillId="0" borderId="0" xfId="3" applyFont="1" applyFill="1" applyBorder="1" applyAlignment="1">
      <alignment horizontal="justify" vertical="justify" wrapText="1"/>
    </xf>
    <xf numFmtId="0" fontId="40" fillId="0" borderId="0" xfId="3" applyFont="1" applyFill="1" applyBorder="1" applyAlignment="1">
      <alignment vertical="justify"/>
    </xf>
    <xf numFmtId="0" fontId="29" fillId="0" borderId="0" xfId="3" applyFont="1" applyFill="1" applyBorder="1" applyAlignment="1">
      <alignment horizontal="center" vertical="center"/>
    </xf>
    <xf numFmtId="0" fontId="40" fillId="0" borderId="0" xfId="3" applyFont="1" applyFill="1" applyBorder="1" applyAlignment="1">
      <alignment vertical="justify" wrapText="1"/>
    </xf>
    <xf numFmtId="0" fontId="29" fillId="0" borderId="0" xfId="3" applyBorder="1" applyAlignment="1">
      <alignment wrapText="1"/>
    </xf>
    <xf numFmtId="49" fontId="39" fillId="0" borderId="0" xfId="3" applyNumberFormat="1" applyFont="1" applyFill="1" applyBorder="1" applyAlignment="1">
      <alignment horizontal="left" vertical="center"/>
    </xf>
    <xf numFmtId="0" fontId="39" fillId="0" borderId="0" xfId="3" applyFont="1" applyFill="1" applyBorder="1" applyAlignment="1">
      <alignment horizontal="left" vertical="center" wrapText="1"/>
    </xf>
    <xf numFmtId="0" fontId="40" fillId="0" borderId="0" xfId="3" applyFont="1" applyFill="1" applyBorder="1" applyAlignment="1">
      <alignment wrapText="1"/>
    </xf>
    <xf numFmtId="49" fontId="39" fillId="0" borderId="0" xfId="3" applyNumberFormat="1" applyFont="1" applyFill="1" applyBorder="1" applyAlignment="1">
      <alignment horizontal="center" vertical="top"/>
    </xf>
    <xf numFmtId="0" fontId="29" fillId="0" borderId="0" xfId="3" applyFill="1" applyBorder="1"/>
    <xf numFmtId="49" fontId="39" fillId="0" borderId="0" xfId="3" applyNumberFormat="1" applyFont="1" applyFill="1" applyBorder="1" applyAlignment="1">
      <alignment vertical="center"/>
    </xf>
    <xf numFmtId="0" fontId="31" fillId="0" borderId="3" xfId="3" applyFont="1" applyFill="1" applyBorder="1" applyAlignment="1">
      <alignment vertical="center" wrapText="1"/>
    </xf>
    <xf numFmtId="0" fontId="38" fillId="0" borderId="0" xfId="3" applyFont="1" applyFill="1" applyBorder="1" applyAlignment="1">
      <alignment vertical="center"/>
    </xf>
    <xf numFmtId="0" fontId="31" fillId="0" borderId="0" xfId="3" applyFont="1" applyFill="1" applyBorder="1" applyAlignment="1">
      <alignment horizontal="justify" vertical="top"/>
    </xf>
    <xf numFmtId="0" fontId="37" fillId="0" borderId="0" xfId="3" applyFont="1" applyFill="1" applyBorder="1" applyAlignment="1">
      <alignment horizontal="justify" vertical="top"/>
    </xf>
    <xf numFmtId="49" fontId="39" fillId="0" borderId="0" xfId="3" applyNumberFormat="1" applyFont="1" applyFill="1" applyBorder="1" applyAlignment="1">
      <alignment horizontal="center" vertical="center"/>
    </xf>
    <xf numFmtId="0" fontId="40" fillId="0" borderId="0" xfId="3" applyFont="1" applyFill="1" applyBorder="1" applyAlignment="1">
      <alignment vertical="center" wrapText="1"/>
    </xf>
    <xf numFmtId="0" fontId="43" fillId="0" borderId="0" xfId="3" applyFont="1" applyFill="1" applyBorder="1" applyAlignment="1">
      <alignment horizontal="center" vertical="center"/>
    </xf>
    <xf numFmtId="0" fontId="32" fillId="0" borderId="0" xfId="3" applyFont="1" applyFill="1" applyBorder="1" applyAlignment="1">
      <alignment horizontal="center" vertical="center"/>
    </xf>
    <xf numFmtId="0" fontId="32" fillId="0" borderId="0" xfId="3" applyFont="1" applyFill="1" applyBorder="1" applyAlignment="1">
      <alignment horizontal="center" vertical="top"/>
    </xf>
    <xf numFmtId="2" fontId="39" fillId="0" borderId="0" xfId="3" applyNumberFormat="1" applyFont="1" applyFill="1" applyBorder="1" applyAlignment="1">
      <alignment horizontal="right"/>
    </xf>
    <xf numFmtId="0" fontId="32" fillId="0" borderId="0" xfId="3" applyFont="1" applyFill="1" applyBorder="1" applyAlignment="1">
      <alignment vertical="center" wrapText="1"/>
    </xf>
    <xf numFmtId="0" fontId="32" fillId="0" borderId="0" xfId="3" applyFont="1" applyFill="1" applyBorder="1" applyAlignment="1">
      <alignment vertical="justify" wrapText="1"/>
    </xf>
    <xf numFmtId="0" fontId="35" fillId="0" borderId="3" xfId="3" applyFont="1" applyFill="1" applyBorder="1" applyAlignment="1">
      <alignment horizontal="left"/>
    </xf>
    <xf numFmtId="0" fontId="35" fillId="0" borderId="3" xfId="3" applyFont="1" applyFill="1" applyBorder="1" applyAlignment="1">
      <alignment horizontal="center"/>
    </xf>
    <xf numFmtId="164" fontId="31" fillId="0" borderId="3" xfId="4" applyFont="1" applyFill="1" applyBorder="1" applyAlignment="1"/>
    <xf numFmtId="0" fontId="29" fillId="0" borderId="0" xfId="3" applyFill="1" applyBorder="1" applyAlignment="1"/>
    <xf numFmtId="0" fontId="29" fillId="0" borderId="3" xfId="3" applyBorder="1"/>
    <xf numFmtId="0" fontId="2" fillId="0" borderId="0" xfId="3" applyFont="1" applyFill="1" applyBorder="1" applyAlignment="1">
      <alignment horizontal="center" vertical="top"/>
    </xf>
    <xf numFmtId="0" fontId="2" fillId="0" borderId="0" xfId="3" applyFont="1" applyFill="1" applyBorder="1" applyAlignment="1">
      <alignment horizontal="justify" vertical="top"/>
    </xf>
    <xf numFmtId="0" fontId="2" fillId="0" borderId="0" xfId="3" applyFont="1" applyFill="1" applyBorder="1" applyAlignment="1">
      <alignment horizontal="justify"/>
    </xf>
    <xf numFmtId="0" fontId="14" fillId="0" borderId="0" xfId="3" applyFont="1" applyFill="1" applyBorder="1" applyAlignment="1">
      <alignment horizontal="justify" vertical="top"/>
    </xf>
    <xf numFmtId="0" fontId="14" fillId="0" borderId="0" xfId="3" applyFont="1" applyFill="1" applyBorder="1" applyAlignment="1"/>
    <xf numFmtId="0" fontId="2" fillId="0" borderId="3" xfId="3" applyFont="1" applyFill="1" applyBorder="1" applyAlignment="1">
      <alignment horizontal="center" vertical="top"/>
    </xf>
    <xf numFmtId="0" fontId="14" fillId="0" borderId="3" xfId="3" applyFont="1" applyFill="1" applyBorder="1" applyAlignment="1">
      <alignment horizontal="left" vertical="center" wrapText="1"/>
    </xf>
    <xf numFmtId="164" fontId="14" fillId="0" borderId="0" xfId="5" applyFont="1" applyFill="1" applyBorder="1" applyAlignment="1">
      <alignment horizontal="right"/>
    </xf>
    <xf numFmtId="0" fontId="2" fillId="0" borderId="0" xfId="3" applyFont="1" applyFill="1" applyBorder="1" applyAlignment="1">
      <alignment horizontal="right"/>
    </xf>
    <xf numFmtId="164" fontId="2" fillId="0" borderId="0" xfId="5" applyFont="1" applyFill="1" applyBorder="1" applyAlignment="1">
      <alignment horizontal="right"/>
    </xf>
    <xf numFmtId="0" fontId="14" fillId="0" borderId="0" xfId="3" applyFont="1" applyFill="1" applyBorder="1" applyAlignment="1">
      <alignment horizontal="right"/>
    </xf>
    <xf numFmtId="0" fontId="2" fillId="0" borderId="3" xfId="3" applyFont="1" applyBorder="1" applyAlignment="1">
      <alignment horizontal="right"/>
    </xf>
    <xf numFmtId="4" fontId="2" fillId="0" borderId="0" xfId="3" applyNumberFormat="1" applyFont="1" applyFill="1" applyBorder="1" applyAlignment="1">
      <alignment horizontal="right"/>
    </xf>
    <xf numFmtId="0" fontId="14" fillId="0" borderId="3" xfId="3" applyFont="1" applyFill="1" applyBorder="1" applyAlignment="1">
      <alignment horizontal="right" wrapText="1"/>
    </xf>
    <xf numFmtId="0" fontId="14" fillId="0" borderId="3" xfId="3" applyFont="1" applyFill="1" applyBorder="1" applyAlignment="1">
      <alignment horizontal="right"/>
    </xf>
    <xf numFmtId="164" fontId="14" fillId="0" borderId="3" xfId="4" applyFont="1" applyFill="1" applyBorder="1" applyAlignment="1">
      <alignment horizontal="right"/>
    </xf>
    <xf numFmtId="0" fontId="2" fillId="0" borderId="0" xfId="3" applyFont="1" applyFill="1" applyBorder="1" applyAlignment="1">
      <alignment horizontal="center"/>
    </xf>
    <xf numFmtId="0" fontId="14" fillId="0" borderId="0" xfId="3" applyFont="1" applyFill="1" applyBorder="1" applyAlignment="1">
      <alignment horizontal="center"/>
    </xf>
    <xf numFmtId="0" fontId="14" fillId="0" borderId="3" xfId="3" applyFont="1" applyFill="1" applyBorder="1" applyAlignment="1">
      <alignment horizontal="center" wrapText="1"/>
    </xf>
    <xf numFmtId="0" fontId="14" fillId="0" borderId="0" xfId="3" applyFont="1" applyFill="1" applyBorder="1" applyAlignment="1">
      <alignment horizontal="center" vertical="top"/>
    </xf>
    <xf numFmtId="0" fontId="2" fillId="0" borderId="0" xfId="3" applyFont="1" applyBorder="1"/>
    <xf numFmtId="49" fontId="2" fillId="0" borderId="0" xfId="3" applyNumberFormat="1" applyFont="1" applyFill="1" applyBorder="1" applyAlignment="1">
      <alignment horizontal="center" vertical="center"/>
    </xf>
    <xf numFmtId="0" fontId="2" fillId="0" borderId="0" xfId="3" applyFont="1" applyFill="1" applyBorder="1" applyAlignment="1">
      <alignment horizontal="justify" vertical="justify"/>
    </xf>
    <xf numFmtId="0" fontId="2" fillId="0" borderId="0" xfId="3" quotePrefix="1" applyFont="1" applyFill="1" applyBorder="1" applyAlignment="1">
      <alignment horizontal="center"/>
    </xf>
    <xf numFmtId="0" fontId="2" fillId="0" borderId="0" xfId="3" quotePrefix="1" applyFont="1" applyFill="1" applyBorder="1" applyAlignment="1">
      <alignment horizontal="right"/>
    </xf>
    <xf numFmtId="164" fontId="2" fillId="0" borderId="0" xfId="4" applyFont="1" applyFill="1" applyBorder="1" applyAlignment="1">
      <alignment horizontal="right"/>
    </xf>
    <xf numFmtId="165" fontId="2" fillId="0" borderId="0" xfId="4" applyNumberFormat="1" applyFont="1" applyFill="1" applyBorder="1" applyAlignment="1">
      <alignment horizontal="right"/>
    </xf>
    <xf numFmtId="16" fontId="14" fillId="0" borderId="0" xfId="3" applyNumberFormat="1" applyFont="1" applyFill="1" applyBorder="1" applyAlignment="1">
      <alignment horizontal="center" vertical="top"/>
    </xf>
    <xf numFmtId="0" fontId="14" fillId="0" borderId="0" xfId="3" applyFont="1" applyFill="1" applyBorder="1" applyAlignment="1">
      <alignment horizontal="justify" vertical="center"/>
    </xf>
    <xf numFmtId="0" fontId="2" fillId="0" borderId="0" xfId="3" applyNumberFormat="1" applyFont="1" applyFill="1" applyBorder="1" applyAlignment="1">
      <alignment horizontal="right"/>
    </xf>
    <xf numFmtId="0" fontId="2" fillId="0" borderId="0" xfId="3" applyFont="1" applyFill="1" applyBorder="1" applyAlignment="1">
      <alignment vertical="justify" wrapText="1"/>
    </xf>
    <xf numFmtId="0" fontId="2" fillId="0" borderId="0" xfId="3" applyFont="1" applyBorder="1" applyAlignment="1">
      <alignment horizontal="right"/>
    </xf>
    <xf numFmtId="0" fontId="2" fillId="0" borderId="0" xfId="3" applyFont="1" applyBorder="1" applyAlignment="1">
      <alignment horizontal="center"/>
    </xf>
    <xf numFmtId="0" fontId="39" fillId="0" borderId="0" xfId="3" applyFont="1" applyFill="1" applyBorder="1" applyAlignment="1"/>
    <xf numFmtId="0" fontId="32" fillId="0" borderId="0" xfId="3" applyFont="1" applyFill="1" applyBorder="1" applyAlignment="1">
      <alignment horizontal="right"/>
    </xf>
    <xf numFmtId="0" fontId="29" fillId="0" borderId="0" xfId="3" applyFont="1" applyFill="1" applyBorder="1" applyAlignment="1">
      <alignment horizontal="right"/>
    </xf>
    <xf numFmtId="0" fontId="38" fillId="0" borderId="0" xfId="3" applyFont="1" applyFill="1" applyBorder="1" applyAlignment="1">
      <alignment horizontal="right" vertical="center"/>
    </xf>
    <xf numFmtId="0" fontId="40" fillId="0" borderId="0" xfId="3" applyFont="1" applyFill="1" applyBorder="1" applyAlignment="1">
      <alignment horizontal="right" vertical="justify"/>
    </xf>
    <xf numFmtId="0" fontId="31" fillId="0" borderId="3" xfId="3" applyFont="1" applyFill="1" applyBorder="1" applyAlignment="1">
      <alignment horizontal="right" vertical="center" wrapText="1"/>
    </xf>
    <xf numFmtId="0" fontId="29" fillId="0" borderId="0" xfId="3" applyFill="1" applyBorder="1" applyAlignment="1">
      <alignment horizontal="right"/>
    </xf>
    <xf numFmtId="0" fontId="32" fillId="0" borderId="0" xfId="3" applyFont="1" applyFill="1" applyBorder="1" applyAlignment="1">
      <alignment vertical="top" wrapText="1"/>
    </xf>
    <xf numFmtId="0" fontId="40" fillId="0" borderId="0" xfId="3" applyFont="1" applyFill="1" applyBorder="1" applyAlignment="1">
      <alignment horizontal="justify" vertical="center" wrapText="1"/>
    </xf>
    <xf numFmtId="0" fontId="32" fillId="0" borderId="0" xfId="3" applyFont="1" applyFill="1" applyBorder="1" applyAlignment="1">
      <alignment horizontal="justify" vertical="center" wrapText="1"/>
    </xf>
    <xf numFmtId="0" fontId="32" fillId="0" borderId="0" xfId="3" applyFont="1" applyFill="1" applyBorder="1" applyAlignment="1">
      <alignment horizontal="left" vertical="top" wrapText="1"/>
    </xf>
    <xf numFmtId="4" fontId="2" fillId="0" borderId="0" xfId="0" applyNumberFormat="1" applyFont="1" applyBorder="1" applyAlignment="1">
      <alignment horizontal="right" wrapText="1"/>
    </xf>
    <xf numFmtId="0" fontId="14" fillId="0" borderId="3" xfId="0" applyFont="1" applyFill="1" applyBorder="1" applyAlignment="1">
      <alignment horizontal="left" vertical="center" wrapText="1"/>
    </xf>
    <xf numFmtId="4" fontId="14" fillId="0" borderId="3" xfId="0" applyNumberFormat="1" applyFont="1" applyFill="1" applyBorder="1" applyAlignment="1">
      <alignment horizontal="right" vertical="center" wrapText="1"/>
    </xf>
    <xf numFmtId="0" fontId="63" fillId="0" borderId="0" xfId="8" applyFont="1"/>
    <xf numFmtId="0" fontId="46" fillId="0" borderId="0" xfId="8" applyFont="1" applyFill="1" applyBorder="1" applyAlignment="1">
      <alignment horizontal="center" vertical="top"/>
    </xf>
    <xf numFmtId="0" fontId="46" fillId="0" borderId="0" xfId="8" applyFont="1" applyFill="1" applyBorder="1" applyAlignment="1">
      <alignment horizontal="justify" vertical="top"/>
    </xf>
    <xf numFmtId="0" fontId="64" fillId="0" borderId="0" xfId="8" applyFont="1" applyFill="1" applyBorder="1" applyAlignment="1">
      <alignment horizontal="justify"/>
    </xf>
    <xf numFmtId="0" fontId="50" fillId="0" borderId="0" xfId="8" applyFont="1" applyFill="1" applyBorder="1" applyAlignment="1">
      <alignment horizontal="justify"/>
    </xf>
    <xf numFmtId="164" fontId="50" fillId="0" borderId="0" xfId="4" applyFont="1" applyFill="1" applyBorder="1" applyAlignment="1">
      <alignment horizontal="justify"/>
    </xf>
    <xf numFmtId="0" fontId="17" fillId="0" borderId="0" xfId="8" quotePrefix="1" applyNumberFormat="1" applyFont="1" applyFill="1" applyBorder="1" applyAlignment="1">
      <alignment horizontal="center" vertical="center"/>
    </xf>
    <xf numFmtId="0" fontId="50" fillId="0" borderId="0" xfId="8" applyFont="1" applyFill="1" applyBorder="1" applyAlignment="1">
      <alignment horizontal="center" vertical="center"/>
    </xf>
    <xf numFmtId="0" fontId="50" fillId="0" borderId="0" xfId="8" applyFont="1" applyFill="1" applyBorder="1" applyAlignment="1">
      <alignment horizontal="left" vertical="center" wrapText="1"/>
    </xf>
    <xf numFmtId="164" fontId="50" fillId="0" borderId="0" xfId="4" applyFont="1" applyFill="1" applyBorder="1" applyAlignment="1">
      <alignment horizontal="left" vertical="center" wrapText="1"/>
    </xf>
    <xf numFmtId="49" fontId="17" fillId="0" borderId="0" xfId="8" quotePrefix="1" applyNumberFormat="1" applyFont="1" applyFill="1" applyBorder="1" applyAlignment="1">
      <alignment horizontal="center" vertical="center"/>
    </xf>
    <xf numFmtId="0" fontId="17" fillId="0" borderId="0" xfId="8" applyFont="1" applyFill="1" applyBorder="1" applyAlignment="1">
      <alignment horizontal="left" vertical="center" wrapText="1"/>
    </xf>
    <xf numFmtId="49" fontId="17" fillId="0" borderId="0" xfId="8" quotePrefix="1" applyNumberFormat="1" applyFont="1" applyFill="1" applyBorder="1" applyAlignment="1">
      <alignment horizontal="center" vertical="top"/>
    </xf>
    <xf numFmtId="0" fontId="17" fillId="0" borderId="0" xfId="8" applyFont="1" applyFill="1" applyBorder="1" applyAlignment="1">
      <alignment horizontal="left" vertical="justify" wrapText="1"/>
    </xf>
    <xf numFmtId="0" fontId="65" fillId="0" borderId="3" xfId="8" applyFont="1" applyBorder="1"/>
    <xf numFmtId="0" fontId="66" fillId="0" borderId="3" xfId="8" applyFont="1" applyBorder="1"/>
    <xf numFmtId="0" fontId="65" fillId="0" borderId="3" xfId="8" applyFont="1" applyBorder="1" applyAlignment="1">
      <alignment horizontal="center"/>
    </xf>
    <xf numFmtId="0" fontId="65" fillId="0" borderId="0" xfId="8" applyFont="1"/>
    <xf numFmtId="0" fontId="63" fillId="0" borderId="0" xfId="8" applyFont="1" applyAlignment="1"/>
    <xf numFmtId="164" fontId="65" fillId="0" borderId="3" xfId="8" applyNumberFormat="1" applyFont="1" applyBorder="1" applyAlignment="1"/>
    <xf numFmtId="0" fontId="58" fillId="0" borderId="0" xfId="8" applyFont="1" applyFill="1" applyBorder="1" applyAlignment="1">
      <alignment horizontal="justify" vertical="center"/>
    </xf>
    <xf numFmtId="164" fontId="58" fillId="0" borderId="0" xfId="4" applyFont="1" applyFill="1" applyBorder="1" applyAlignment="1">
      <alignment horizontal="right"/>
    </xf>
    <xf numFmtId="164" fontId="46" fillId="0" borderId="0" xfId="4" applyFont="1" applyFill="1" applyBorder="1" applyAlignment="1">
      <alignment horizontal="right"/>
    </xf>
    <xf numFmtId="0" fontId="58" fillId="0" borderId="0" xfId="8" applyFont="1" applyFill="1" applyBorder="1" applyAlignment="1">
      <alignment horizontal="justify"/>
    </xf>
    <xf numFmtId="0" fontId="14" fillId="0" borderId="3" xfId="0" applyFont="1" applyFill="1" applyBorder="1" applyAlignment="1">
      <alignment horizontal="center" vertical="center" wrapText="1"/>
    </xf>
    <xf numFmtId="4" fontId="14" fillId="0" borderId="3" xfId="0" applyNumberFormat="1" applyFont="1" applyFill="1" applyBorder="1" applyAlignment="1">
      <alignment vertical="center" wrapText="1"/>
    </xf>
    <xf numFmtId="0" fontId="10" fillId="0" borderId="0" xfId="0" applyFont="1" applyAlignment="1">
      <alignment wrapText="1"/>
    </xf>
    <xf numFmtId="0" fontId="4" fillId="0" borderId="3" xfId="0" applyFont="1" applyBorder="1" applyAlignment="1">
      <alignment horizontal="left" vertical="center" wrapText="1"/>
    </xf>
    <xf numFmtId="0" fontId="3" fillId="0" borderId="3"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3" xfId="0" applyFont="1" applyFill="1" applyBorder="1" applyAlignment="1">
      <alignment horizontal="center" vertical="center" wrapText="1"/>
    </xf>
    <xf numFmtId="4" fontId="4" fillId="0" borderId="3" xfId="0" applyNumberFormat="1" applyFont="1" applyFill="1" applyBorder="1" applyAlignment="1">
      <alignment vertical="center" wrapText="1"/>
    </xf>
    <xf numFmtId="4" fontId="4" fillId="0" borderId="3" xfId="0" applyNumberFormat="1" applyFont="1" applyFill="1" applyBorder="1" applyAlignment="1">
      <alignment horizontal="right" vertical="center" wrapText="1"/>
    </xf>
    <xf numFmtId="0" fontId="3" fillId="0" borderId="0" xfId="0" applyFont="1" applyBorder="1"/>
    <xf numFmtId="0" fontId="4" fillId="0" borderId="3" xfId="0" applyFont="1" applyBorder="1" applyAlignment="1">
      <alignment horizontal="center" vertical="center" wrapText="1"/>
    </xf>
    <xf numFmtId="4" fontId="4" fillId="0" borderId="3" xfId="0" applyNumberFormat="1" applyFont="1" applyBorder="1" applyAlignment="1">
      <alignment horizontal="right" vertical="center" wrapText="1"/>
    </xf>
    <xf numFmtId="0" fontId="3" fillId="0" borderId="0" xfId="0" applyFont="1" applyBorder="1" applyAlignment="1">
      <alignment vertical="center"/>
    </xf>
    <xf numFmtId="0" fontId="4" fillId="0" borderId="0" xfId="0" applyFont="1" applyFill="1" applyBorder="1" applyAlignment="1">
      <alignment horizontal="left" vertical="top" wrapText="1"/>
    </xf>
    <xf numFmtId="0" fontId="4" fillId="0" borderId="3" xfId="0" applyFont="1" applyBorder="1" applyAlignment="1">
      <alignment horizontal="left" vertical="center" wrapText="1"/>
    </xf>
    <xf numFmtId="0" fontId="4" fillId="0" borderId="0" xfId="0" applyFont="1" applyAlignment="1">
      <alignment horizontal="left"/>
    </xf>
    <xf numFmtId="0" fontId="4" fillId="0" borderId="0" xfId="0" applyFont="1" applyFill="1" applyAlignment="1">
      <alignment horizontal="left"/>
    </xf>
    <xf numFmtId="0" fontId="2" fillId="0" borderId="0" xfId="0" applyFont="1" applyBorder="1" applyAlignment="1">
      <alignment horizontal="distributed" vertical="top" wrapText="1"/>
    </xf>
    <xf numFmtId="0" fontId="29" fillId="0" borderId="0" xfId="3" applyFill="1" applyAlignment="1">
      <alignment horizontal="left" vertical="top" wrapText="1"/>
    </xf>
    <xf numFmtId="0" fontId="29" fillId="0" borderId="0" xfId="3" applyFont="1" applyFill="1" applyAlignment="1">
      <alignment vertical="top" wrapText="1"/>
    </xf>
    <xf numFmtId="3" fontId="30" fillId="0" borderId="0" xfId="3" applyNumberFormat="1" applyFont="1" applyFill="1" applyAlignment="1">
      <alignment horizontal="right"/>
    </xf>
    <xf numFmtId="0" fontId="30" fillId="0" borderId="0" xfId="3" applyFont="1" applyFill="1" applyAlignment="1">
      <alignment horizontal="right"/>
    </xf>
    <xf numFmtId="164" fontId="30" fillId="0" borderId="1" xfId="4" applyFont="1" applyFill="1" applyBorder="1" applyAlignment="1">
      <alignment horizontal="right"/>
    </xf>
    <xf numFmtId="0" fontId="35" fillId="0" borderId="0" xfId="3" applyFont="1" applyFill="1" applyAlignment="1">
      <alignment horizontal="left" vertical="top"/>
    </xf>
    <xf numFmtId="0" fontId="35" fillId="0" borderId="0" xfId="3" applyFont="1" applyFill="1" applyAlignment="1">
      <alignment horizontal="left"/>
    </xf>
    <xf numFmtId="0" fontId="29" fillId="0" borderId="0" xfId="3" applyFill="1" applyBorder="1" applyAlignment="1">
      <alignment horizontal="justify" vertical="top" wrapText="1"/>
    </xf>
    <xf numFmtId="0" fontId="29" fillId="0" borderId="0" xfId="3" applyFill="1" applyAlignment="1">
      <alignment vertical="top" wrapText="1"/>
    </xf>
    <xf numFmtId="0" fontId="39" fillId="0" borderId="0" xfId="3" applyFont="1" applyFill="1" applyBorder="1" applyAlignment="1">
      <alignment horizontal="center"/>
    </xf>
    <xf numFmtId="49" fontId="39" fillId="0" borderId="0" xfId="3" applyNumberFormat="1" applyFont="1" applyFill="1" applyBorder="1" applyAlignment="1">
      <alignment horizontal="center" vertical="center"/>
    </xf>
    <xf numFmtId="0" fontId="31" fillId="0" borderId="3" xfId="3" applyFont="1" applyFill="1" applyBorder="1" applyAlignment="1">
      <alignment horizontal="left" vertical="center"/>
    </xf>
    <xf numFmtId="0" fontId="31" fillId="0" borderId="3" xfId="3" applyFont="1" applyFill="1" applyBorder="1" applyAlignment="1">
      <alignment horizontal="left" wrapText="1"/>
    </xf>
    <xf numFmtId="0" fontId="17" fillId="0" borderId="0" xfId="8" applyFont="1" applyFill="1" applyBorder="1" applyAlignment="1">
      <alignment horizontal="left" vertical="center" wrapText="1"/>
    </xf>
    <xf numFmtId="0" fontId="17" fillId="0" borderId="0" xfId="8" applyFont="1" applyFill="1" applyBorder="1" applyAlignment="1">
      <alignment horizontal="center" vertical="center" wrapText="1"/>
    </xf>
    <xf numFmtId="0" fontId="62" fillId="4" borderId="0" xfId="8" applyFont="1" applyFill="1" applyBorder="1" applyAlignment="1">
      <alignment horizontal="center" vertical="center" wrapText="1"/>
    </xf>
  </cellXfs>
  <cellStyles count="9">
    <cellStyle name="Comma 2" xfId="5"/>
    <cellStyle name="Normal 2" xfId="2"/>
    <cellStyle name="Normal 3" xfId="3"/>
    <cellStyle name="Normal 4" xfId="8"/>
    <cellStyle name="Normal_Troskovnik_Kanalizacija" xfId="1"/>
    <cellStyle name="Normalno" xfId="0" builtinId="0"/>
    <cellStyle name="Percent 2" xfId="7"/>
    <cellStyle name="Zarez 2" xfId="4"/>
    <cellStyle name="Zarez 2 2" xfId="6"/>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202014</xdr:colOff>
      <xdr:row>0</xdr:row>
      <xdr:rowOff>87923</xdr:rowOff>
    </xdr:from>
    <xdr:to>
      <xdr:col>2</xdr:col>
      <xdr:colOff>513823</xdr:colOff>
      <xdr:row>2</xdr:row>
      <xdr:rowOff>154598</xdr:rowOff>
    </xdr:to>
    <xdr:pic>
      <xdr:nvPicPr>
        <xdr:cNvPr id="2" name="Slika 2" descr="C:\Users\DanijelEmir\AppData\Local\Microsoft\Windows\INetCache\Content.Word\Tim logo.png">
          <a:extLst>
            <a:ext uri="{FF2B5EF4-FFF2-40B4-BE49-F238E27FC236}">
              <a16:creationId xmlns:a16="http://schemas.microsoft.com/office/drawing/2014/main" xmlns=""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2014" y="87923"/>
          <a:ext cx="826159"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89647</xdr:rowOff>
    </xdr:from>
    <xdr:to>
      <xdr:col>1</xdr:col>
      <xdr:colOff>822577</xdr:colOff>
      <xdr:row>2</xdr:row>
      <xdr:rowOff>156322</xdr:rowOff>
    </xdr:to>
    <xdr:pic>
      <xdr:nvPicPr>
        <xdr:cNvPr id="2" name="Slika 3" descr="C:\Users\DanijelEmir\AppData\Local\Microsoft\Windows\INetCache\Content.Word\Tim logo.png">
          <a:extLst>
            <a:ext uri="{FF2B5EF4-FFF2-40B4-BE49-F238E27FC236}">
              <a16:creationId xmlns:a16="http://schemas.microsoft.com/office/drawing/2014/main" xmlns=""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586" y="89647"/>
          <a:ext cx="824958"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235322</xdr:colOff>
      <xdr:row>0</xdr:row>
      <xdr:rowOff>67235</xdr:rowOff>
    </xdr:from>
    <xdr:to>
      <xdr:col>1</xdr:col>
      <xdr:colOff>694142</xdr:colOff>
      <xdr:row>2</xdr:row>
      <xdr:rowOff>133910</xdr:rowOff>
    </xdr:to>
    <xdr:pic>
      <xdr:nvPicPr>
        <xdr:cNvPr id="2" name="Slika 2" descr="C:\Users\DanijelEmir\AppData\Local\Microsoft\Windows\INetCache\Content.Word\Tim logo.png">
          <a:extLst>
            <a:ext uri="{FF2B5EF4-FFF2-40B4-BE49-F238E27FC236}">
              <a16:creationId xmlns:a16="http://schemas.microsoft.com/office/drawing/2014/main" xmlns="" id="{00000000-0008-0000-0B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2" y="67235"/>
          <a:ext cx="824398" cy="4476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235322</xdr:colOff>
      <xdr:row>0</xdr:row>
      <xdr:rowOff>67235</xdr:rowOff>
    </xdr:from>
    <xdr:to>
      <xdr:col>1</xdr:col>
      <xdr:colOff>688245</xdr:colOff>
      <xdr:row>2</xdr:row>
      <xdr:rowOff>133910</xdr:rowOff>
    </xdr:to>
    <xdr:pic>
      <xdr:nvPicPr>
        <xdr:cNvPr id="2" name="Slika 1" descr="C:\Users\DanijelEmir\AppData\Local\Microsoft\Windows\INetCache\Content.Word\Tim logo.png">
          <a:extLst>
            <a:ext uri="{FF2B5EF4-FFF2-40B4-BE49-F238E27FC236}">
              <a16:creationId xmlns:a16="http://schemas.microsoft.com/office/drawing/2014/main" xmlns="" id="{00000000-0008-0000-0C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2" y="67235"/>
          <a:ext cx="824398" cy="447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0</xdr:row>
      <xdr:rowOff>85725</xdr:rowOff>
    </xdr:from>
    <xdr:to>
      <xdr:col>1</xdr:col>
      <xdr:colOff>857455</xdr:colOff>
      <xdr:row>2</xdr:row>
      <xdr:rowOff>152400</xdr:rowOff>
    </xdr:to>
    <xdr:pic>
      <xdr:nvPicPr>
        <xdr:cNvPr id="2" name="Slika 2" descr="C:\Users\DanijelEmir\AppData\Local\Microsoft\Windows\INetCache\Content.Word\Tim logo.png">
          <a:extLst>
            <a:ext uri="{FF2B5EF4-FFF2-40B4-BE49-F238E27FC236}">
              <a16:creationId xmlns:a16="http://schemas.microsoft.com/office/drawing/2014/main" xmlns="" id="{00000000-0008-0000-0D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85725"/>
          <a:ext cx="828880" cy="4476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47625</xdr:colOff>
      <xdr:row>0</xdr:row>
      <xdr:rowOff>66675</xdr:rowOff>
    </xdr:from>
    <xdr:to>
      <xdr:col>1</xdr:col>
      <xdr:colOff>876505</xdr:colOff>
      <xdr:row>2</xdr:row>
      <xdr:rowOff>133350</xdr:rowOff>
    </xdr:to>
    <xdr:pic>
      <xdr:nvPicPr>
        <xdr:cNvPr id="2" name="Slika 2" descr="C:\Users\DanijelEmir\AppData\Local\Microsoft\Windows\INetCache\Content.Word\Tim logo.png">
          <a:extLst>
            <a:ext uri="{FF2B5EF4-FFF2-40B4-BE49-F238E27FC236}">
              <a16:creationId xmlns:a16="http://schemas.microsoft.com/office/drawing/2014/main" xmlns="" id="{00000000-0008-0000-0E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66675"/>
          <a:ext cx="828880" cy="447675"/>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2"/>
  <sheetViews>
    <sheetView view="pageBreakPreview" topLeftCell="A132" zoomScaleSheetLayoutView="100" workbookViewId="0">
      <selection activeCell="B134" sqref="B134"/>
    </sheetView>
  </sheetViews>
  <sheetFormatPr defaultRowHeight="12.75" x14ac:dyDescent="0.2"/>
  <cols>
    <col min="1" max="1" width="4.85546875" customWidth="1"/>
    <col min="2" max="2" width="33.28515625" customWidth="1"/>
    <col min="3" max="3" width="5.5703125" style="245" customWidth="1"/>
    <col min="4" max="4" width="9.42578125" style="246" customWidth="1"/>
    <col min="5" max="5" width="6.140625" style="219" customWidth="1"/>
    <col min="6" max="6" width="11.5703125" style="219" customWidth="1"/>
    <col min="7" max="7" width="3.85546875" style="219" customWidth="1"/>
    <col min="8" max="8" width="15.28515625" style="219" customWidth="1"/>
  </cols>
  <sheetData>
    <row r="1" spans="1:8" ht="18" x14ac:dyDescent="0.25">
      <c r="B1" s="213" t="s">
        <v>616</v>
      </c>
    </row>
    <row r="3" spans="1:8" x14ac:dyDescent="0.2">
      <c r="A3" s="80"/>
      <c r="B3" s="81" t="s">
        <v>278</v>
      </c>
      <c r="C3" s="98"/>
      <c r="D3" s="99"/>
      <c r="E3" s="92"/>
      <c r="F3" s="92"/>
      <c r="G3" s="92"/>
      <c r="H3" s="92"/>
    </row>
    <row r="4" spans="1:8" x14ac:dyDescent="0.2">
      <c r="A4" s="80"/>
      <c r="B4" s="82"/>
      <c r="C4" s="98"/>
      <c r="D4" s="99"/>
      <c r="E4" s="92"/>
      <c r="F4" s="92"/>
      <c r="G4" s="92"/>
      <c r="H4" s="92"/>
    </row>
    <row r="5" spans="1:8" ht="137.25" customHeight="1" x14ac:dyDescent="0.2">
      <c r="A5" s="80"/>
      <c r="B5" s="89" t="s">
        <v>279</v>
      </c>
      <c r="C5" s="247"/>
      <c r="D5" s="248"/>
      <c r="E5" s="220"/>
      <c r="F5" s="220"/>
      <c r="G5" s="220"/>
      <c r="H5" s="220"/>
    </row>
    <row r="6" spans="1:8" x14ac:dyDescent="0.2">
      <c r="A6" s="80"/>
      <c r="B6" s="82"/>
      <c r="C6" s="98"/>
      <c r="D6" s="99"/>
      <c r="E6" s="92"/>
      <c r="F6" s="92"/>
      <c r="G6" s="92"/>
      <c r="H6" s="92"/>
    </row>
    <row r="7" spans="1:8" s="210" customFormat="1" ht="15.75" x14ac:dyDescent="0.2">
      <c r="A7" s="208" t="s">
        <v>614</v>
      </c>
      <c r="B7" s="209" t="s">
        <v>280</v>
      </c>
      <c r="C7" s="249"/>
      <c r="D7" s="250"/>
      <c r="E7" s="222"/>
      <c r="F7" s="222"/>
      <c r="G7" s="222"/>
      <c r="H7" s="222"/>
    </row>
    <row r="8" spans="1:8" s="210" customFormat="1" ht="15.75" x14ac:dyDescent="0.2">
      <c r="A8" s="208"/>
      <c r="B8" s="209"/>
      <c r="C8" s="249"/>
      <c r="D8" s="250"/>
      <c r="E8" s="222"/>
      <c r="F8" s="222"/>
      <c r="G8" s="222"/>
      <c r="H8" s="222"/>
    </row>
    <row r="9" spans="1:8" x14ac:dyDescent="0.2">
      <c r="A9" s="86"/>
      <c r="B9" s="82"/>
      <c r="C9" s="98"/>
      <c r="D9" s="99"/>
      <c r="E9" s="92"/>
      <c r="F9" s="92"/>
      <c r="G9" s="92"/>
      <c r="H9" s="92"/>
    </row>
    <row r="10" spans="1:8" x14ac:dyDescent="0.2">
      <c r="A10" s="87" t="s">
        <v>89</v>
      </c>
      <c r="B10" s="81" t="s">
        <v>281</v>
      </c>
      <c r="C10" s="98"/>
      <c r="D10" s="99"/>
      <c r="E10" s="92"/>
      <c r="F10" s="92"/>
      <c r="G10" s="92"/>
      <c r="H10" s="92"/>
    </row>
    <row r="11" spans="1:8" x14ac:dyDescent="0.2">
      <c r="A11" s="86"/>
      <c r="B11" s="82"/>
      <c r="C11" s="98"/>
      <c r="D11" s="99"/>
      <c r="E11" s="92"/>
      <c r="F11" s="92"/>
      <c r="G11" s="92"/>
      <c r="H11" s="92"/>
    </row>
    <row r="12" spans="1:8" ht="147.75" customHeight="1" x14ac:dyDescent="0.2">
      <c r="A12" s="88" t="s">
        <v>282</v>
      </c>
      <c r="B12" s="89" t="s">
        <v>283</v>
      </c>
      <c r="C12" s="98"/>
      <c r="D12" s="99"/>
      <c r="E12" s="92"/>
      <c r="F12" s="92"/>
      <c r="G12" s="92"/>
      <c r="H12" s="92"/>
    </row>
    <row r="13" spans="1:8" x14ac:dyDescent="0.2">
      <c r="A13" s="90"/>
      <c r="B13" s="91"/>
      <c r="C13" s="98" t="s">
        <v>284</v>
      </c>
      <c r="D13" s="99">
        <v>1</v>
      </c>
      <c r="E13" s="92" t="s">
        <v>615</v>
      </c>
      <c r="F13" s="92"/>
      <c r="G13" s="92" t="s">
        <v>91</v>
      </c>
      <c r="H13" s="92">
        <f>D13*F13</f>
        <v>0</v>
      </c>
    </row>
    <row r="14" spans="1:8" x14ac:dyDescent="0.2">
      <c r="A14" s="90"/>
      <c r="B14" s="91"/>
      <c r="C14" s="98"/>
      <c r="D14" s="99"/>
      <c r="E14" s="92"/>
      <c r="F14" s="92"/>
      <c r="G14" s="92"/>
      <c r="H14" s="92"/>
    </row>
    <row r="15" spans="1:8" x14ac:dyDescent="0.2">
      <c r="A15" s="90"/>
      <c r="B15" s="199"/>
      <c r="C15" s="98"/>
      <c r="D15" s="99"/>
      <c r="E15" s="92"/>
      <c r="F15" s="92"/>
      <c r="G15" s="92"/>
      <c r="H15" s="92"/>
    </row>
    <row r="16" spans="1:8" ht="133.5" customHeight="1" x14ac:dyDescent="0.2">
      <c r="A16" s="93" t="s">
        <v>285</v>
      </c>
      <c r="B16" s="94" t="s">
        <v>286</v>
      </c>
      <c r="C16" s="237"/>
      <c r="D16" s="251"/>
      <c r="E16" s="95"/>
      <c r="F16" s="95"/>
      <c r="G16" s="95"/>
      <c r="H16" s="95"/>
    </row>
    <row r="17" spans="1:8" x14ac:dyDescent="0.2">
      <c r="A17" s="96"/>
      <c r="B17" s="94"/>
      <c r="C17" s="237" t="s">
        <v>284</v>
      </c>
      <c r="D17" s="251">
        <v>1</v>
      </c>
      <c r="E17" s="92" t="s">
        <v>615</v>
      </c>
      <c r="F17" s="92"/>
      <c r="G17" s="92" t="s">
        <v>91</v>
      </c>
      <c r="H17" s="92">
        <f>D17*F17</f>
        <v>0</v>
      </c>
    </row>
    <row r="18" spans="1:8" x14ac:dyDescent="0.2">
      <c r="A18" s="86"/>
      <c r="B18" s="82"/>
      <c r="C18" s="98"/>
      <c r="D18" s="99"/>
      <c r="E18" s="92"/>
      <c r="F18" s="92"/>
      <c r="G18" s="92"/>
      <c r="H18" s="92"/>
    </row>
    <row r="19" spans="1:8" ht="30" customHeight="1" thickBot="1" x14ac:dyDescent="0.25">
      <c r="A19" s="218" t="s">
        <v>89</v>
      </c>
      <c r="B19" s="211" t="s">
        <v>287</v>
      </c>
      <c r="C19" s="252"/>
      <c r="D19" s="253"/>
      <c r="E19" s="212"/>
      <c r="F19" s="212"/>
      <c r="G19" s="216" t="s">
        <v>91</v>
      </c>
      <c r="H19" s="223">
        <f>SUM(H13:H17)</f>
        <v>0</v>
      </c>
    </row>
    <row r="20" spans="1:8" x14ac:dyDescent="0.2">
      <c r="A20" s="86"/>
      <c r="B20" s="82"/>
      <c r="C20" s="98"/>
      <c r="D20" s="99"/>
      <c r="E20" s="92"/>
      <c r="F20" s="92"/>
      <c r="G20" s="92"/>
      <c r="H20" s="92"/>
    </row>
    <row r="21" spans="1:8" x14ac:dyDescent="0.2">
      <c r="A21" s="86"/>
      <c r="B21" s="82"/>
      <c r="C21" s="98"/>
      <c r="D21" s="99"/>
      <c r="E21" s="92"/>
      <c r="F21" s="92"/>
      <c r="G21" s="92"/>
      <c r="H21" s="92"/>
    </row>
    <row r="22" spans="1:8" x14ac:dyDescent="0.2">
      <c r="A22" s="87" t="s">
        <v>94</v>
      </c>
      <c r="B22" s="81" t="s">
        <v>288</v>
      </c>
      <c r="C22" s="98"/>
      <c r="D22" s="99"/>
      <c r="E22" s="92"/>
      <c r="F22" s="92"/>
      <c r="G22" s="92"/>
      <c r="H22" s="92"/>
    </row>
    <row r="23" spans="1:8" x14ac:dyDescent="0.2">
      <c r="A23" s="87"/>
      <c r="B23" s="81"/>
      <c r="C23" s="98"/>
      <c r="D23" s="99"/>
      <c r="E23" s="92"/>
      <c r="F23" s="92"/>
      <c r="G23" s="92"/>
      <c r="H23" s="92"/>
    </row>
    <row r="24" spans="1:8" ht="150" customHeight="1" x14ac:dyDescent="0.2">
      <c r="A24" s="97" t="s">
        <v>289</v>
      </c>
      <c r="B24" s="53" t="s">
        <v>617</v>
      </c>
      <c r="C24" s="98"/>
      <c r="D24" s="99"/>
      <c r="E24" s="99"/>
      <c r="F24" s="99"/>
      <c r="G24" s="99"/>
      <c r="H24" s="99"/>
    </row>
    <row r="25" spans="1:8" ht="14.25" x14ac:dyDescent="0.2">
      <c r="A25" s="97"/>
      <c r="B25" s="89"/>
      <c r="C25" s="98" t="s">
        <v>290</v>
      </c>
      <c r="D25" s="99">
        <v>39</v>
      </c>
      <c r="E25" s="92" t="s">
        <v>615</v>
      </c>
      <c r="F25" s="92"/>
      <c r="G25" s="92" t="s">
        <v>91</v>
      </c>
      <c r="H25" s="92">
        <f>D25*F25</f>
        <v>0</v>
      </c>
    </row>
    <row r="26" spans="1:8" x14ac:dyDescent="0.2">
      <c r="A26" s="86"/>
      <c r="B26" s="89"/>
      <c r="C26" s="98"/>
      <c r="D26" s="99"/>
      <c r="E26" s="99"/>
      <c r="F26" s="99"/>
      <c r="G26" s="99"/>
      <c r="H26" s="99"/>
    </row>
    <row r="27" spans="1:8" ht="30" customHeight="1" thickBot="1" x14ac:dyDescent="0.25">
      <c r="A27" s="218" t="s">
        <v>94</v>
      </c>
      <c r="B27" s="214" t="s">
        <v>291</v>
      </c>
      <c r="C27" s="254"/>
      <c r="D27" s="255"/>
      <c r="E27" s="215"/>
      <c r="F27" s="215"/>
      <c r="G27" s="216" t="s">
        <v>91</v>
      </c>
      <c r="H27" s="216">
        <f>SUM(H25:H26)</f>
        <v>0</v>
      </c>
    </row>
    <row r="28" spans="1:8" x14ac:dyDescent="0.2">
      <c r="A28" s="86"/>
      <c r="B28" s="100"/>
      <c r="C28" s="98"/>
      <c r="D28" s="99"/>
      <c r="E28" s="92"/>
      <c r="F28" s="92"/>
      <c r="G28" s="92"/>
      <c r="H28" s="206"/>
    </row>
    <row r="29" spans="1:8" x14ac:dyDescent="0.2">
      <c r="A29" s="86"/>
      <c r="B29" s="100"/>
      <c r="C29" s="98"/>
      <c r="D29" s="99"/>
      <c r="E29" s="92"/>
      <c r="F29" s="92"/>
      <c r="G29" s="92"/>
      <c r="H29" s="224"/>
    </row>
    <row r="30" spans="1:8" ht="25.5" x14ac:dyDescent="0.2">
      <c r="A30" s="217" t="s">
        <v>95</v>
      </c>
      <c r="B30" s="102" t="s">
        <v>292</v>
      </c>
      <c r="C30" s="231"/>
      <c r="D30" s="232"/>
      <c r="E30" s="105"/>
      <c r="F30" s="105"/>
      <c r="G30" s="105"/>
      <c r="H30" s="105"/>
    </row>
    <row r="31" spans="1:8" x14ac:dyDescent="0.2">
      <c r="A31" s="217"/>
      <c r="B31" s="196"/>
      <c r="C31" s="231"/>
      <c r="D31" s="232"/>
      <c r="E31" s="105"/>
      <c r="F31" s="105"/>
      <c r="G31" s="105"/>
      <c r="H31" s="105"/>
    </row>
    <row r="32" spans="1:8" ht="396" customHeight="1" x14ac:dyDescent="0.2">
      <c r="A32" s="93" t="s">
        <v>293</v>
      </c>
      <c r="B32" s="200" t="s">
        <v>618</v>
      </c>
      <c r="C32" s="128" t="s">
        <v>104</v>
      </c>
      <c r="D32" s="129">
        <v>17</v>
      </c>
      <c r="E32" s="99" t="s">
        <v>615</v>
      </c>
      <c r="F32" s="99"/>
      <c r="G32" s="99" t="s">
        <v>91</v>
      </c>
      <c r="H32" s="99">
        <f>D32*F32</f>
        <v>0</v>
      </c>
    </row>
    <row r="33" spans="1:8" x14ac:dyDescent="0.2">
      <c r="A33" s="93"/>
      <c r="B33" s="53" t="s">
        <v>294</v>
      </c>
    </row>
    <row r="34" spans="1:8" x14ac:dyDescent="0.2">
      <c r="A34" s="93"/>
      <c r="B34" s="53"/>
      <c r="C34" s="128"/>
      <c r="D34" s="129"/>
      <c r="E34" s="103"/>
      <c r="F34" s="103"/>
      <c r="G34" s="103"/>
      <c r="H34" s="103"/>
    </row>
    <row r="35" spans="1:8" ht="409.5" customHeight="1" x14ac:dyDescent="0.2">
      <c r="A35" s="93" t="s">
        <v>295</v>
      </c>
      <c r="B35" s="200" t="s">
        <v>620</v>
      </c>
      <c r="C35" s="128" t="s">
        <v>104</v>
      </c>
      <c r="D35" s="129">
        <v>2</v>
      </c>
      <c r="E35" s="99" t="s">
        <v>615</v>
      </c>
      <c r="F35" s="99"/>
      <c r="G35" s="99" t="s">
        <v>91</v>
      </c>
      <c r="H35" s="99">
        <f>D35*F35</f>
        <v>0</v>
      </c>
    </row>
    <row r="36" spans="1:8" x14ac:dyDescent="0.2">
      <c r="A36" s="93"/>
      <c r="B36" s="53" t="s">
        <v>294</v>
      </c>
    </row>
    <row r="37" spans="1:8" x14ac:dyDescent="0.2">
      <c r="A37" s="93"/>
      <c r="B37" s="53"/>
      <c r="C37" s="128"/>
      <c r="D37" s="129"/>
      <c r="E37" s="103"/>
      <c r="F37" s="103"/>
      <c r="G37" s="103"/>
      <c r="H37" s="103"/>
    </row>
    <row r="38" spans="1:8" ht="304.5" customHeight="1" x14ac:dyDescent="0.2">
      <c r="A38" s="93" t="s">
        <v>296</v>
      </c>
      <c r="B38" s="200" t="s">
        <v>630</v>
      </c>
      <c r="C38" s="128"/>
      <c r="D38" s="129"/>
      <c r="E38" s="103"/>
      <c r="F38" s="103"/>
      <c r="G38" s="103"/>
      <c r="H38" s="103"/>
    </row>
    <row r="39" spans="1:8" ht="107.25" customHeight="1" x14ac:dyDescent="0.2">
      <c r="B39" s="53" t="s">
        <v>631</v>
      </c>
      <c r="C39" s="128" t="s">
        <v>104</v>
      </c>
      <c r="D39" s="129">
        <v>1</v>
      </c>
      <c r="E39" s="99" t="s">
        <v>615</v>
      </c>
      <c r="F39" s="99"/>
      <c r="G39" s="99" t="s">
        <v>91</v>
      </c>
      <c r="H39" s="99">
        <f>D39*F39</f>
        <v>0</v>
      </c>
    </row>
    <row r="40" spans="1:8" x14ac:dyDescent="0.2">
      <c r="A40" s="93"/>
      <c r="B40" s="53" t="s">
        <v>294</v>
      </c>
    </row>
    <row r="41" spans="1:8" x14ac:dyDescent="0.2">
      <c r="A41" s="93"/>
      <c r="B41" s="53"/>
      <c r="C41" s="128"/>
      <c r="D41" s="129"/>
      <c r="E41" s="103"/>
      <c r="F41" s="103"/>
      <c r="G41" s="103"/>
      <c r="H41" s="103"/>
    </row>
    <row r="42" spans="1:8" ht="381" customHeight="1" x14ac:dyDescent="0.2">
      <c r="A42" s="93" t="s">
        <v>297</v>
      </c>
      <c r="B42" s="53" t="s">
        <v>619</v>
      </c>
      <c r="C42" s="128" t="s">
        <v>104</v>
      </c>
      <c r="D42" s="129">
        <v>1</v>
      </c>
      <c r="E42" s="99" t="s">
        <v>615</v>
      </c>
      <c r="F42" s="99"/>
      <c r="G42" s="99" t="s">
        <v>91</v>
      </c>
      <c r="H42" s="99">
        <f>D42*F42</f>
        <v>0</v>
      </c>
    </row>
    <row r="43" spans="1:8" x14ac:dyDescent="0.2">
      <c r="A43" s="93"/>
      <c r="B43" s="53" t="s">
        <v>294</v>
      </c>
    </row>
    <row r="44" spans="1:8" x14ac:dyDescent="0.2">
      <c r="A44" s="93"/>
      <c r="B44" s="53"/>
      <c r="C44" s="128"/>
      <c r="D44" s="129"/>
      <c r="E44" s="103"/>
      <c r="F44" s="103"/>
      <c r="G44" s="103"/>
      <c r="H44" s="103"/>
    </row>
    <row r="45" spans="1:8" ht="128.25" customHeight="1" x14ac:dyDescent="0.2">
      <c r="A45" s="93" t="s">
        <v>298</v>
      </c>
      <c r="B45" s="200" t="s">
        <v>632</v>
      </c>
      <c r="C45" s="128"/>
      <c r="D45" s="129"/>
      <c r="E45" s="103"/>
      <c r="F45" s="103"/>
      <c r="G45" s="103"/>
      <c r="H45" s="103"/>
    </row>
    <row r="46" spans="1:8" ht="288" customHeight="1" x14ac:dyDescent="0.2">
      <c r="B46" s="53" t="s">
        <v>633</v>
      </c>
      <c r="C46" s="128" t="s">
        <v>112</v>
      </c>
      <c r="D46" s="129">
        <v>399.8</v>
      </c>
      <c r="E46" s="99" t="s">
        <v>615</v>
      </c>
      <c r="F46" s="99"/>
      <c r="G46" s="99" t="s">
        <v>91</v>
      </c>
      <c r="H46" s="99">
        <f>D46*F46</f>
        <v>0</v>
      </c>
    </row>
    <row r="47" spans="1:8" x14ac:dyDescent="0.2">
      <c r="A47" s="93"/>
      <c r="B47" s="53" t="s">
        <v>294</v>
      </c>
    </row>
    <row r="48" spans="1:8" x14ac:dyDescent="0.2">
      <c r="A48" s="93"/>
      <c r="B48" s="53"/>
      <c r="C48" s="128"/>
      <c r="D48" s="129"/>
      <c r="E48" s="103"/>
      <c r="F48" s="103"/>
      <c r="G48" s="103"/>
      <c r="H48" s="103"/>
    </row>
    <row r="49" spans="1:8" ht="342" customHeight="1" x14ac:dyDescent="0.2">
      <c r="A49" s="93" t="s">
        <v>299</v>
      </c>
      <c r="B49" s="53" t="s">
        <v>621</v>
      </c>
      <c r="C49" s="128" t="s">
        <v>112</v>
      </c>
      <c r="D49" s="129">
        <v>165.2</v>
      </c>
      <c r="E49" s="99" t="s">
        <v>615</v>
      </c>
      <c r="F49" s="99"/>
      <c r="G49" s="99" t="s">
        <v>91</v>
      </c>
      <c r="H49" s="99">
        <f>D49*F49</f>
        <v>0</v>
      </c>
    </row>
    <row r="50" spans="1:8" x14ac:dyDescent="0.2">
      <c r="A50" s="93"/>
      <c r="B50" s="53" t="s">
        <v>294</v>
      </c>
    </row>
    <row r="51" spans="1:8" x14ac:dyDescent="0.2">
      <c r="A51" s="86"/>
      <c r="B51" s="104"/>
      <c r="C51" s="231"/>
      <c r="D51" s="232"/>
      <c r="E51" s="105"/>
      <c r="F51" s="105"/>
      <c r="G51" s="105"/>
      <c r="H51" s="105"/>
    </row>
    <row r="52" spans="1:8" ht="318.75" customHeight="1" x14ac:dyDescent="0.2">
      <c r="A52" s="93" t="s">
        <v>300</v>
      </c>
      <c r="B52" s="53" t="s">
        <v>622</v>
      </c>
      <c r="C52" s="128"/>
      <c r="D52" s="129"/>
    </row>
    <row r="53" spans="1:8" ht="293.25" customHeight="1" x14ac:dyDescent="0.2">
      <c r="A53" s="93"/>
      <c r="B53" s="200" t="s">
        <v>623</v>
      </c>
      <c r="C53" s="128" t="s">
        <v>112</v>
      </c>
      <c r="D53" s="129">
        <v>163.6</v>
      </c>
      <c r="E53" s="99" t="s">
        <v>615</v>
      </c>
      <c r="F53" s="99"/>
      <c r="G53" s="99" t="s">
        <v>91</v>
      </c>
      <c r="H53" s="99">
        <f t="shared" ref="H53:H68" si="0">D53*F53</f>
        <v>0</v>
      </c>
    </row>
    <row r="54" spans="1:8" x14ac:dyDescent="0.2">
      <c r="A54" s="93"/>
      <c r="B54" s="53"/>
      <c r="C54" s="128"/>
      <c r="D54" s="129"/>
      <c r="E54" s="103"/>
      <c r="F54" s="103"/>
      <c r="G54" s="103"/>
      <c r="H54" s="99"/>
    </row>
    <row r="55" spans="1:8" ht="384.75" customHeight="1" x14ac:dyDescent="0.2">
      <c r="A55" s="93" t="s">
        <v>301</v>
      </c>
      <c r="B55" s="200" t="s">
        <v>624</v>
      </c>
      <c r="C55" s="128"/>
      <c r="D55" s="129"/>
      <c r="E55" s="103"/>
      <c r="F55" s="103"/>
      <c r="G55" s="103"/>
      <c r="H55" s="99"/>
    </row>
    <row r="56" spans="1:8" ht="226.5" customHeight="1" x14ac:dyDescent="0.2">
      <c r="A56" s="93"/>
      <c r="B56" s="200" t="s">
        <v>625</v>
      </c>
      <c r="C56" s="128" t="s">
        <v>112</v>
      </c>
      <c r="D56" s="129">
        <v>160.19999999999999</v>
      </c>
      <c r="E56" s="99" t="s">
        <v>615</v>
      </c>
      <c r="F56" s="99"/>
      <c r="G56" s="99" t="s">
        <v>91</v>
      </c>
      <c r="H56" s="99">
        <f t="shared" si="0"/>
        <v>0</v>
      </c>
    </row>
    <row r="57" spans="1:8" x14ac:dyDescent="0.2">
      <c r="A57" s="93"/>
      <c r="B57" s="53"/>
      <c r="C57" s="128"/>
      <c r="D57" s="129"/>
      <c r="E57" s="103"/>
      <c r="F57" s="103"/>
      <c r="G57" s="103"/>
      <c r="H57" s="99"/>
    </row>
    <row r="58" spans="1:8" x14ac:dyDescent="0.2">
      <c r="A58" s="93"/>
      <c r="B58" s="200"/>
      <c r="C58" s="128"/>
      <c r="D58" s="129"/>
      <c r="E58" s="103"/>
      <c r="F58" s="103"/>
      <c r="G58" s="103"/>
      <c r="H58" s="99"/>
    </row>
    <row r="59" spans="1:8" ht="348.75" customHeight="1" x14ac:dyDescent="0.2">
      <c r="A59" s="97" t="s">
        <v>302</v>
      </c>
      <c r="B59" s="230" t="s">
        <v>626</v>
      </c>
      <c r="C59" s="231" t="s">
        <v>303</v>
      </c>
      <c r="D59" s="232">
        <v>442</v>
      </c>
      <c r="E59" s="99" t="s">
        <v>615</v>
      </c>
      <c r="F59" s="99"/>
      <c r="G59" s="99" t="s">
        <v>91</v>
      </c>
      <c r="H59" s="99">
        <f t="shared" si="0"/>
        <v>0</v>
      </c>
    </row>
    <row r="60" spans="1:8" x14ac:dyDescent="0.2">
      <c r="A60" s="97"/>
      <c r="B60" s="104"/>
      <c r="H60" s="99"/>
    </row>
    <row r="61" spans="1:8" x14ac:dyDescent="0.2">
      <c r="A61" s="97"/>
      <c r="B61" s="104"/>
      <c r="C61" s="231"/>
      <c r="D61" s="232"/>
      <c r="E61" s="105"/>
      <c r="F61" s="105"/>
      <c r="G61" s="105"/>
      <c r="H61" s="99"/>
    </row>
    <row r="62" spans="1:8" ht="285" customHeight="1" x14ac:dyDescent="0.2">
      <c r="A62" s="97" t="s">
        <v>304</v>
      </c>
      <c r="B62" s="233" t="s">
        <v>627</v>
      </c>
      <c r="C62" s="231" t="s">
        <v>303</v>
      </c>
      <c r="D62" s="232">
        <v>14</v>
      </c>
      <c r="E62" s="99" t="s">
        <v>615</v>
      </c>
      <c r="F62" s="99"/>
      <c r="G62" s="99" t="s">
        <v>91</v>
      </c>
      <c r="H62" s="99">
        <f t="shared" si="0"/>
        <v>0</v>
      </c>
    </row>
    <row r="63" spans="1:8" x14ac:dyDescent="0.2">
      <c r="A63" s="97"/>
      <c r="B63" s="104"/>
      <c r="H63" s="99"/>
    </row>
    <row r="64" spans="1:8" x14ac:dyDescent="0.2">
      <c r="A64" s="86"/>
      <c r="B64" s="104"/>
      <c r="C64" s="231"/>
      <c r="D64" s="232"/>
      <c r="E64" s="105"/>
      <c r="F64" s="105"/>
      <c r="G64" s="105"/>
      <c r="H64" s="99"/>
    </row>
    <row r="65" spans="1:8" ht="152.25" customHeight="1" x14ac:dyDescent="0.2">
      <c r="A65" s="88" t="s">
        <v>305</v>
      </c>
      <c r="B65" s="108" t="s">
        <v>628</v>
      </c>
      <c r="C65" s="231" t="s">
        <v>306</v>
      </c>
      <c r="D65" s="232">
        <v>5700</v>
      </c>
      <c r="E65" s="99" t="s">
        <v>615</v>
      </c>
      <c r="F65" s="99"/>
      <c r="G65" s="99" t="s">
        <v>91</v>
      </c>
      <c r="H65" s="99">
        <f t="shared" si="0"/>
        <v>0</v>
      </c>
    </row>
    <row r="66" spans="1:8" x14ac:dyDescent="0.2">
      <c r="A66" s="86"/>
      <c r="B66" s="104"/>
      <c r="H66" s="99"/>
    </row>
    <row r="67" spans="1:8" x14ac:dyDescent="0.2">
      <c r="A67" s="86"/>
      <c r="B67" s="104"/>
      <c r="C67" s="231"/>
      <c r="D67" s="232"/>
      <c r="E67" s="105"/>
      <c r="F67" s="105"/>
      <c r="G67" s="105"/>
      <c r="H67" s="99"/>
    </row>
    <row r="68" spans="1:8" ht="151.5" customHeight="1" x14ac:dyDescent="0.2">
      <c r="A68" s="86" t="s">
        <v>307</v>
      </c>
      <c r="B68" s="108" t="s">
        <v>629</v>
      </c>
      <c r="C68" s="98" t="s">
        <v>306</v>
      </c>
      <c r="D68" s="99">
        <v>9600</v>
      </c>
      <c r="E68" s="99" t="s">
        <v>615</v>
      </c>
      <c r="F68" s="99"/>
      <c r="G68" s="99" t="s">
        <v>91</v>
      </c>
      <c r="H68" s="99">
        <f t="shared" si="0"/>
        <v>0</v>
      </c>
    </row>
    <row r="69" spans="1:8" x14ac:dyDescent="0.2">
      <c r="A69" s="86"/>
      <c r="B69" s="89"/>
    </row>
    <row r="70" spans="1:8" x14ac:dyDescent="0.2">
      <c r="A70" s="86"/>
      <c r="B70" s="89"/>
      <c r="C70" s="98"/>
      <c r="D70" s="99"/>
      <c r="E70" s="92"/>
      <c r="F70" s="92"/>
      <c r="G70" s="92"/>
      <c r="H70" s="92"/>
    </row>
    <row r="71" spans="1:8" ht="30" customHeight="1" thickBot="1" x14ac:dyDescent="0.25">
      <c r="A71" s="218" t="s">
        <v>95</v>
      </c>
      <c r="B71" s="211" t="s">
        <v>308</v>
      </c>
      <c r="C71" s="252"/>
      <c r="D71" s="253"/>
      <c r="E71" s="212"/>
      <c r="F71" s="234"/>
      <c r="G71" s="234" t="s">
        <v>91</v>
      </c>
      <c r="H71" s="234">
        <f>SUM(H32:H68)</f>
        <v>0</v>
      </c>
    </row>
    <row r="72" spans="1:8" x14ac:dyDescent="0.2">
      <c r="A72" s="86"/>
      <c r="B72" s="100"/>
      <c r="C72" s="256"/>
      <c r="D72" s="257"/>
      <c r="E72" s="206"/>
      <c r="F72" s="206"/>
      <c r="G72" s="206"/>
      <c r="H72" s="206"/>
    </row>
    <row r="73" spans="1:8" x14ac:dyDescent="0.2">
      <c r="A73" s="86"/>
      <c r="B73" s="100"/>
      <c r="C73" s="256"/>
      <c r="D73" s="257"/>
      <c r="E73" s="206"/>
      <c r="F73" s="206"/>
      <c r="G73" s="206"/>
      <c r="H73" s="206"/>
    </row>
    <row r="74" spans="1:8" x14ac:dyDescent="0.2">
      <c r="A74" s="87" t="s">
        <v>96</v>
      </c>
      <c r="B74" s="100" t="s">
        <v>634</v>
      </c>
      <c r="C74" s="256"/>
      <c r="D74" s="257"/>
      <c r="E74" s="206"/>
      <c r="F74" s="206"/>
      <c r="G74" s="206"/>
      <c r="H74" s="206"/>
    </row>
    <row r="75" spans="1:8" x14ac:dyDescent="0.2">
      <c r="A75" s="87"/>
      <c r="B75" s="100"/>
      <c r="C75" s="256"/>
      <c r="D75" s="257"/>
      <c r="E75" s="206"/>
      <c r="F75" s="206"/>
      <c r="G75" s="206"/>
      <c r="H75" s="206"/>
    </row>
    <row r="76" spans="1:8" x14ac:dyDescent="0.2">
      <c r="A76" s="87"/>
      <c r="B76" s="100" t="s">
        <v>635</v>
      </c>
      <c r="C76" s="256"/>
      <c r="D76" s="257"/>
      <c r="E76" s="206"/>
      <c r="F76" s="206"/>
      <c r="G76" s="206"/>
      <c r="H76" s="206"/>
    </row>
    <row r="77" spans="1:8" ht="169.5" customHeight="1" x14ac:dyDescent="0.2">
      <c r="A77" s="87"/>
      <c r="B77" s="235" t="s">
        <v>309</v>
      </c>
      <c r="C77" s="256"/>
      <c r="D77" s="257"/>
      <c r="E77" s="206"/>
      <c r="F77" s="206"/>
      <c r="G77" s="206"/>
      <c r="H77" s="206"/>
    </row>
    <row r="78" spans="1:8" x14ac:dyDescent="0.2">
      <c r="A78" s="86"/>
      <c r="B78" s="100"/>
      <c r="C78" s="256"/>
      <c r="D78" s="257"/>
      <c r="E78" s="206"/>
      <c r="F78" s="206"/>
      <c r="G78" s="206"/>
      <c r="H78" s="206"/>
    </row>
    <row r="79" spans="1:8" ht="186.75" customHeight="1" x14ac:dyDescent="0.2">
      <c r="A79" s="86" t="s">
        <v>310</v>
      </c>
      <c r="B79" s="46" t="s">
        <v>311</v>
      </c>
      <c r="C79" s="98" t="s">
        <v>284</v>
      </c>
      <c r="D79" s="99">
        <v>1</v>
      </c>
      <c r="E79" s="99" t="s">
        <v>615</v>
      </c>
      <c r="F79" s="99"/>
      <c r="G79" s="99" t="s">
        <v>91</v>
      </c>
      <c r="H79" s="99">
        <f t="shared" ref="H79" si="1">D79*F79</f>
        <v>0</v>
      </c>
    </row>
    <row r="80" spans="1:8" x14ac:dyDescent="0.2">
      <c r="A80" s="86"/>
      <c r="B80" s="100"/>
    </row>
    <row r="81" spans="1:8" x14ac:dyDescent="0.2">
      <c r="A81" s="86"/>
      <c r="B81" s="100"/>
      <c r="C81" s="98"/>
      <c r="D81" s="99"/>
      <c r="E81" s="92"/>
      <c r="F81" s="92"/>
      <c r="G81" s="92"/>
      <c r="H81" s="92"/>
    </row>
    <row r="82" spans="1:8" ht="197.25" customHeight="1" x14ac:dyDescent="0.2">
      <c r="A82" s="86" t="s">
        <v>312</v>
      </c>
      <c r="B82" s="46" t="s">
        <v>313</v>
      </c>
      <c r="C82" s="231" t="s">
        <v>112</v>
      </c>
      <c r="D82" s="99">
        <v>644</v>
      </c>
      <c r="E82" s="99" t="s">
        <v>615</v>
      </c>
      <c r="F82" s="99"/>
      <c r="G82" s="99" t="s">
        <v>91</v>
      </c>
      <c r="H82" s="99">
        <f t="shared" ref="H82" si="2">D82*F82</f>
        <v>0</v>
      </c>
    </row>
    <row r="83" spans="1:8" x14ac:dyDescent="0.2">
      <c r="A83" s="86"/>
      <c r="B83" s="109"/>
    </row>
    <row r="84" spans="1:8" x14ac:dyDescent="0.2">
      <c r="A84" s="86"/>
      <c r="B84" s="109"/>
      <c r="C84" s="231"/>
      <c r="D84" s="99"/>
      <c r="E84" s="92"/>
      <c r="F84" s="92"/>
      <c r="G84" s="92"/>
      <c r="H84" s="92"/>
    </row>
    <row r="85" spans="1:8" ht="198.75" customHeight="1" x14ac:dyDescent="0.2">
      <c r="A85" s="86" t="s">
        <v>314</v>
      </c>
      <c r="B85" s="46" t="s">
        <v>315</v>
      </c>
      <c r="C85" s="231" t="s">
        <v>112</v>
      </c>
      <c r="D85" s="99">
        <v>135</v>
      </c>
      <c r="E85" s="99" t="s">
        <v>615</v>
      </c>
      <c r="F85" s="99"/>
      <c r="G85" s="99" t="s">
        <v>91</v>
      </c>
      <c r="H85" s="99">
        <f t="shared" ref="H85" si="3">D85*F85</f>
        <v>0</v>
      </c>
    </row>
    <row r="86" spans="1:8" x14ac:dyDescent="0.2">
      <c r="A86" s="86"/>
      <c r="B86" s="109"/>
    </row>
    <row r="87" spans="1:8" x14ac:dyDescent="0.2">
      <c r="A87" s="86"/>
      <c r="B87" s="100"/>
      <c r="C87" s="256"/>
      <c r="D87" s="257"/>
      <c r="E87" s="206"/>
      <c r="F87" s="206"/>
      <c r="G87" s="206"/>
      <c r="H87" s="206"/>
    </row>
    <row r="88" spans="1:8" ht="192.75" customHeight="1" x14ac:dyDescent="0.2">
      <c r="A88" s="86" t="s">
        <v>316</v>
      </c>
      <c r="B88" s="46" t="s">
        <v>317</v>
      </c>
      <c r="C88" s="98" t="s">
        <v>306</v>
      </c>
      <c r="D88" s="99">
        <v>87000</v>
      </c>
      <c r="E88" s="99" t="s">
        <v>615</v>
      </c>
      <c r="F88" s="99"/>
      <c r="G88" s="99" t="s">
        <v>91</v>
      </c>
      <c r="H88" s="99">
        <f t="shared" ref="H88" si="4">D88*F88</f>
        <v>0</v>
      </c>
    </row>
    <row r="89" spans="1:8" x14ac:dyDescent="0.2">
      <c r="A89" s="86"/>
      <c r="B89" s="100"/>
    </row>
    <row r="90" spans="1:8" x14ac:dyDescent="0.2">
      <c r="A90" s="86"/>
      <c r="B90" s="100"/>
      <c r="C90" s="256"/>
      <c r="D90" s="257"/>
      <c r="E90" s="206"/>
      <c r="F90" s="206"/>
      <c r="G90" s="206"/>
      <c r="H90" s="206"/>
    </row>
    <row r="91" spans="1:8" ht="186.75" customHeight="1" x14ac:dyDescent="0.2">
      <c r="A91" s="86" t="s">
        <v>318</v>
      </c>
      <c r="B91" s="46" t="s">
        <v>636</v>
      </c>
      <c r="C91" s="98" t="s">
        <v>306</v>
      </c>
      <c r="D91" s="99">
        <v>48300</v>
      </c>
      <c r="E91" s="99" t="s">
        <v>615</v>
      </c>
      <c r="F91" s="99"/>
      <c r="G91" s="99" t="s">
        <v>91</v>
      </c>
      <c r="H91" s="99">
        <f t="shared" ref="H91" si="5">D91*F91</f>
        <v>0</v>
      </c>
    </row>
    <row r="92" spans="1:8" x14ac:dyDescent="0.2">
      <c r="A92" s="86"/>
      <c r="B92" s="100"/>
    </row>
    <row r="93" spans="1:8" x14ac:dyDescent="0.2">
      <c r="A93" s="86"/>
      <c r="B93" s="100"/>
      <c r="C93" s="256"/>
      <c r="D93" s="257"/>
      <c r="E93" s="206"/>
      <c r="F93" s="206"/>
      <c r="G93" s="206"/>
      <c r="H93" s="206"/>
    </row>
    <row r="94" spans="1:8" ht="303.75" customHeight="1" x14ac:dyDescent="0.2">
      <c r="A94" s="86" t="s">
        <v>319</v>
      </c>
      <c r="B94" s="46" t="s">
        <v>320</v>
      </c>
      <c r="C94" s="231" t="s">
        <v>290</v>
      </c>
      <c r="D94" s="232">
        <v>634</v>
      </c>
      <c r="E94" s="99" t="s">
        <v>615</v>
      </c>
      <c r="F94" s="99"/>
      <c r="G94" s="99" t="s">
        <v>91</v>
      </c>
      <c r="H94" s="99">
        <f t="shared" ref="H94" si="6">D94*F94</f>
        <v>0</v>
      </c>
    </row>
    <row r="95" spans="1:8" x14ac:dyDescent="0.2">
      <c r="A95" s="86"/>
      <c r="B95" s="100"/>
    </row>
    <row r="96" spans="1:8" x14ac:dyDescent="0.2">
      <c r="A96" s="86"/>
      <c r="B96" s="100"/>
      <c r="C96" s="231"/>
      <c r="D96" s="232"/>
      <c r="E96" s="105"/>
      <c r="F96" s="105"/>
      <c r="G96" s="105"/>
      <c r="H96" s="105"/>
    </row>
    <row r="97" spans="1:8" ht="122.25" customHeight="1" x14ac:dyDescent="0.2">
      <c r="A97" s="86" t="s">
        <v>321</v>
      </c>
      <c r="B97" s="46" t="s">
        <v>322</v>
      </c>
      <c r="C97" s="231" t="s">
        <v>104</v>
      </c>
      <c r="D97" s="232">
        <v>43</v>
      </c>
      <c r="E97" s="99" t="s">
        <v>615</v>
      </c>
      <c r="F97" s="99"/>
      <c r="G97" s="99" t="s">
        <v>91</v>
      </c>
      <c r="H97" s="99">
        <f t="shared" ref="H97" si="7">D97*F97</f>
        <v>0</v>
      </c>
    </row>
    <row r="98" spans="1:8" x14ac:dyDescent="0.2">
      <c r="A98" s="86"/>
      <c r="B98" s="100"/>
    </row>
    <row r="99" spans="1:8" x14ac:dyDescent="0.2">
      <c r="A99" s="86"/>
      <c r="B99" s="100"/>
      <c r="C99" s="231"/>
      <c r="D99" s="232"/>
      <c r="E99" s="105"/>
      <c r="F99" s="105"/>
      <c r="G99" s="105"/>
      <c r="H99" s="105"/>
    </row>
    <row r="100" spans="1:8" ht="69.75" customHeight="1" x14ac:dyDescent="0.2">
      <c r="A100" s="86" t="s">
        <v>323</v>
      </c>
      <c r="B100" s="91" t="s">
        <v>324</v>
      </c>
      <c r="C100" s="231" t="s">
        <v>325</v>
      </c>
      <c r="D100" s="232">
        <v>1</v>
      </c>
      <c r="E100" s="99" t="s">
        <v>615</v>
      </c>
      <c r="F100" s="99"/>
      <c r="G100" s="99" t="s">
        <v>91</v>
      </c>
      <c r="H100" s="99">
        <f t="shared" ref="H100" si="8">D100*F100</f>
        <v>0</v>
      </c>
    </row>
    <row r="101" spans="1:8" x14ac:dyDescent="0.2">
      <c r="A101" s="86"/>
      <c r="B101" s="100"/>
    </row>
    <row r="102" spans="1:8" x14ac:dyDescent="0.2">
      <c r="A102" s="90"/>
      <c r="B102" s="100"/>
      <c r="C102" s="256"/>
      <c r="D102" s="257"/>
      <c r="E102" s="206"/>
      <c r="F102" s="206"/>
      <c r="G102" s="206"/>
      <c r="H102" s="206"/>
    </row>
    <row r="103" spans="1:8" ht="30" customHeight="1" thickBot="1" x14ac:dyDescent="0.25">
      <c r="A103" s="218" t="s">
        <v>96</v>
      </c>
      <c r="B103" s="214" t="s">
        <v>637</v>
      </c>
      <c r="C103" s="252"/>
      <c r="D103" s="253"/>
      <c r="E103" s="212"/>
      <c r="F103" s="212"/>
      <c r="G103" s="216" t="s">
        <v>91</v>
      </c>
      <c r="H103" s="216">
        <f>SUM(H79:H100)</f>
        <v>0</v>
      </c>
    </row>
    <row r="104" spans="1:8" x14ac:dyDescent="0.2">
      <c r="A104" s="86"/>
      <c r="B104" s="102"/>
      <c r="C104" s="98"/>
      <c r="D104" s="99"/>
      <c r="E104" s="92"/>
      <c r="F104" s="92"/>
      <c r="G104" s="92"/>
      <c r="H104" s="224"/>
    </row>
    <row r="105" spans="1:8" x14ac:dyDescent="0.2">
      <c r="A105" s="86"/>
      <c r="B105" s="102"/>
      <c r="C105" s="98"/>
      <c r="D105" s="99"/>
      <c r="E105" s="92"/>
      <c r="F105" s="92"/>
      <c r="G105" s="92"/>
      <c r="H105" s="224"/>
    </row>
    <row r="106" spans="1:8" x14ac:dyDescent="0.2">
      <c r="A106" s="110" t="s">
        <v>98</v>
      </c>
      <c r="B106" s="111" t="s">
        <v>326</v>
      </c>
      <c r="C106" s="128"/>
      <c r="D106" s="129"/>
      <c r="E106" s="103"/>
      <c r="F106" s="103"/>
      <c r="G106" s="103"/>
      <c r="H106" s="225"/>
    </row>
    <row r="107" spans="1:8" x14ac:dyDescent="0.2">
      <c r="A107" s="110"/>
      <c r="B107" s="111"/>
      <c r="C107" s="128"/>
      <c r="D107" s="129"/>
      <c r="E107" s="103"/>
      <c r="F107" s="103"/>
      <c r="G107" s="103"/>
      <c r="H107" s="225"/>
    </row>
    <row r="108" spans="1:8" ht="284.25" customHeight="1" x14ac:dyDescent="0.2">
      <c r="A108" s="107" t="s">
        <v>327</v>
      </c>
      <c r="B108" s="236" t="s">
        <v>638</v>
      </c>
      <c r="C108" s="237" t="s">
        <v>328</v>
      </c>
      <c r="D108" s="129">
        <v>76</v>
      </c>
      <c r="E108" s="99" t="s">
        <v>615</v>
      </c>
      <c r="F108" s="99"/>
      <c r="G108" s="99" t="s">
        <v>91</v>
      </c>
      <c r="H108" s="99">
        <f t="shared" ref="H108" si="9">D108*F108</f>
        <v>0</v>
      </c>
    </row>
    <row r="109" spans="1:8" x14ac:dyDescent="0.2">
      <c r="A109" s="107"/>
      <c r="B109" s="112"/>
    </row>
    <row r="110" spans="1:8" x14ac:dyDescent="0.2">
      <c r="A110" s="107"/>
      <c r="B110" s="112"/>
      <c r="C110" s="237"/>
      <c r="D110" s="258"/>
      <c r="E110" s="113"/>
      <c r="F110" s="113"/>
      <c r="G110" s="113"/>
      <c r="H110" s="113"/>
    </row>
    <row r="111" spans="1:8" ht="288" customHeight="1" x14ac:dyDescent="0.2">
      <c r="A111" s="107" t="s">
        <v>329</v>
      </c>
      <c r="B111" s="236" t="s">
        <v>639</v>
      </c>
      <c r="C111" s="237" t="s">
        <v>328</v>
      </c>
      <c r="D111" s="129">
        <v>59</v>
      </c>
      <c r="E111" s="99" t="s">
        <v>615</v>
      </c>
      <c r="F111" s="99"/>
      <c r="G111" s="99" t="s">
        <v>91</v>
      </c>
      <c r="H111" s="99">
        <f t="shared" ref="H111" si="10">D111*F111</f>
        <v>0</v>
      </c>
    </row>
    <row r="112" spans="1:8" x14ac:dyDescent="0.2">
      <c r="A112" s="107"/>
      <c r="B112" s="114"/>
    </row>
    <row r="113" spans="1:8" x14ac:dyDescent="0.2">
      <c r="A113" s="90"/>
      <c r="B113" s="100"/>
      <c r="C113" s="98"/>
      <c r="D113" s="99"/>
      <c r="E113" s="92"/>
      <c r="F113" s="92"/>
      <c r="G113" s="92"/>
      <c r="H113" s="224"/>
    </row>
    <row r="114" spans="1:8" ht="30" customHeight="1" thickBot="1" x14ac:dyDescent="0.25">
      <c r="A114" s="218" t="s">
        <v>98</v>
      </c>
      <c r="B114" s="214" t="s">
        <v>330</v>
      </c>
      <c r="C114" s="252"/>
      <c r="D114" s="253"/>
      <c r="E114" s="212"/>
      <c r="F114" s="212"/>
      <c r="G114" s="216" t="s">
        <v>91</v>
      </c>
      <c r="H114" s="216">
        <f>SUM(H108:H111)</f>
        <v>0</v>
      </c>
    </row>
    <row r="115" spans="1:8" x14ac:dyDescent="0.2">
      <c r="A115" s="86"/>
      <c r="B115" s="102"/>
      <c r="C115" s="98"/>
      <c r="D115" s="99"/>
      <c r="E115" s="92"/>
      <c r="F115" s="92"/>
      <c r="G115" s="92"/>
      <c r="H115" s="224"/>
    </row>
    <row r="116" spans="1:8" x14ac:dyDescent="0.2">
      <c r="A116" s="86"/>
      <c r="B116" s="196"/>
      <c r="C116" s="98"/>
      <c r="D116" s="99"/>
      <c r="E116" s="92"/>
      <c r="F116" s="92"/>
      <c r="G116" s="92"/>
      <c r="H116" s="224"/>
    </row>
    <row r="117" spans="1:8" x14ac:dyDescent="0.2">
      <c r="A117" s="86"/>
      <c r="B117" s="196"/>
      <c r="C117" s="98"/>
      <c r="D117" s="99"/>
      <c r="E117" s="92"/>
      <c r="F117" s="92"/>
      <c r="G117" s="92"/>
      <c r="H117" s="224"/>
    </row>
    <row r="118" spans="1:8" x14ac:dyDescent="0.2">
      <c r="A118" s="86"/>
      <c r="B118" s="196"/>
      <c r="C118" s="98"/>
      <c r="D118" s="99"/>
      <c r="E118" s="92"/>
      <c r="F118" s="92"/>
      <c r="G118" s="92"/>
      <c r="H118" s="224"/>
    </row>
    <row r="119" spans="1:8" x14ac:dyDescent="0.2">
      <c r="A119" s="86"/>
      <c r="B119" s="102"/>
      <c r="C119" s="98"/>
      <c r="D119" s="99"/>
      <c r="E119" s="92"/>
      <c r="F119" s="92"/>
      <c r="G119" s="92"/>
      <c r="H119" s="224"/>
    </row>
    <row r="120" spans="1:8" x14ac:dyDescent="0.2">
      <c r="A120" s="101" t="s">
        <v>99</v>
      </c>
      <c r="B120" s="102" t="s">
        <v>331</v>
      </c>
      <c r="C120" s="231"/>
      <c r="D120" s="232"/>
      <c r="E120" s="105"/>
      <c r="F120" s="105"/>
      <c r="G120" s="105"/>
      <c r="H120" s="105"/>
    </row>
    <row r="121" spans="1:8" x14ac:dyDescent="0.2">
      <c r="A121" s="101"/>
      <c r="B121" s="196"/>
      <c r="C121" s="231"/>
      <c r="D121" s="232"/>
      <c r="E121" s="105"/>
      <c r="F121" s="105"/>
      <c r="G121" s="105"/>
      <c r="H121" s="105"/>
    </row>
    <row r="122" spans="1:8" ht="256.5" customHeight="1" x14ac:dyDescent="0.2">
      <c r="A122" s="86" t="s">
        <v>332</v>
      </c>
      <c r="B122" s="106" t="s">
        <v>333</v>
      </c>
      <c r="C122" s="204" t="s">
        <v>97</v>
      </c>
      <c r="D122" s="205">
        <v>53</v>
      </c>
      <c r="E122" s="99" t="s">
        <v>615</v>
      </c>
      <c r="F122" s="99"/>
      <c r="G122" s="99" t="s">
        <v>91</v>
      </c>
      <c r="H122" s="99">
        <f t="shared" ref="H122" si="11">D122*F122</f>
        <v>0</v>
      </c>
    </row>
    <row r="123" spans="1:8" x14ac:dyDescent="0.2">
      <c r="A123" s="86"/>
      <c r="B123" s="82"/>
    </row>
    <row r="124" spans="1:8" x14ac:dyDescent="0.2">
      <c r="A124" s="86"/>
      <c r="B124" s="82"/>
      <c r="C124" s="98"/>
      <c r="D124" s="99"/>
      <c r="E124" s="92"/>
      <c r="F124" s="92"/>
      <c r="G124" s="92"/>
      <c r="H124" s="92"/>
    </row>
    <row r="125" spans="1:8" ht="279.75" customHeight="1" x14ac:dyDescent="0.2">
      <c r="A125" s="86" t="s">
        <v>334</v>
      </c>
      <c r="B125" s="53" t="s">
        <v>335</v>
      </c>
      <c r="C125" s="98" t="s">
        <v>284</v>
      </c>
      <c r="D125" s="99">
        <v>43</v>
      </c>
      <c r="E125" s="99" t="s">
        <v>615</v>
      </c>
      <c r="F125" s="99"/>
      <c r="G125" s="99" t="s">
        <v>91</v>
      </c>
      <c r="H125" s="99">
        <f t="shared" ref="H125" si="12">D125*F125</f>
        <v>0</v>
      </c>
    </row>
    <row r="126" spans="1:8" x14ac:dyDescent="0.2">
      <c r="A126" s="86"/>
      <c r="B126" s="115"/>
    </row>
    <row r="127" spans="1:8" x14ac:dyDescent="0.2">
      <c r="A127" s="86"/>
      <c r="B127" s="115"/>
      <c r="C127" s="98"/>
      <c r="D127" s="99"/>
      <c r="E127" s="92"/>
      <c r="F127" s="92"/>
      <c r="G127" s="92"/>
      <c r="H127" s="92"/>
    </row>
    <row r="128" spans="1:8" ht="78.75" customHeight="1" x14ac:dyDescent="0.2">
      <c r="A128" s="86" t="s">
        <v>336</v>
      </c>
      <c r="B128" s="93" t="s">
        <v>337</v>
      </c>
      <c r="C128" s="98" t="s">
        <v>112</v>
      </c>
      <c r="D128" s="99">
        <v>270</v>
      </c>
      <c r="E128" s="99" t="s">
        <v>615</v>
      </c>
      <c r="F128" s="99"/>
      <c r="G128" s="99" t="s">
        <v>91</v>
      </c>
      <c r="H128" s="99">
        <f t="shared" ref="H128" si="13">D128*F128</f>
        <v>0</v>
      </c>
    </row>
    <row r="129" spans="1:8" x14ac:dyDescent="0.2">
      <c r="A129" s="86"/>
      <c r="B129" s="115"/>
    </row>
    <row r="130" spans="1:8" x14ac:dyDescent="0.2">
      <c r="A130" s="86"/>
      <c r="B130" s="115"/>
      <c r="C130" s="98"/>
      <c r="D130" s="99"/>
      <c r="E130" s="92"/>
      <c r="F130" s="92"/>
      <c r="G130" s="92"/>
      <c r="H130" s="92"/>
    </row>
    <row r="131" spans="1:8" ht="303" customHeight="1" x14ac:dyDescent="0.2">
      <c r="A131" s="86" t="s">
        <v>338</v>
      </c>
      <c r="B131" s="86" t="s">
        <v>339</v>
      </c>
      <c r="C131" s="98" t="s">
        <v>104</v>
      </c>
      <c r="D131" s="99">
        <v>706</v>
      </c>
      <c r="E131" s="99" t="s">
        <v>615</v>
      </c>
      <c r="F131" s="99"/>
      <c r="G131" s="99" t="s">
        <v>91</v>
      </c>
      <c r="H131" s="99">
        <f t="shared" ref="H131" si="14">D131*F131</f>
        <v>0</v>
      </c>
    </row>
    <row r="132" spans="1:8" x14ac:dyDescent="0.2">
      <c r="A132" s="86"/>
      <c r="B132" s="115"/>
    </row>
    <row r="133" spans="1:8" x14ac:dyDescent="0.2">
      <c r="A133" s="86"/>
      <c r="B133" s="115"/>
      <c r="C133" s="98"/>
      <c r="D133" s="99"/>
      <c r="E133" s="92"/>
      <c r="F133" s="92"/>
      <c r="G133" s="92"/>
      <c r="H133" s="92"/>
    </row>
    <row r="134" spans="1:8" ht="386.25" customHeight="1" x14ac:dyDescent="0.2">
      <c r="A134" s="86" t="s">
        <v>340</v>
      </c>
      <c r="B134" s="89" t="s">
        <v>795</v>
      </c>
      <c r="C134" s="98" t="s">
        <v>104</v>
      </c>
      <c r="D134" s="99">
        <v>2</v>
      </c>
      <c r="E134" s="99" t="s">
        <v>615</v>
      </c>
      <c r="F134" s="99"/>
      <c r="G134" s="99" t="s">
        <v>91</v>
      </c>
      <c r="H134" s="99">
        <f t="shared" ref="H134" si="15">D134*F134</f>
        <v>0</v>
      </c>
    </row>
    <row r="135" spans="1:8" x14ac:dyDescent="0.2">
      <c r="A135" s="86"/>
      <c r="B135" s="115"/>
    </row>
    <row r="136" spans="1:8" x14ac:dyDescent="0.2">
      <c r="A136" s="86"/>
      <c r="B136" s="115"/>
      <c r="C136" s="98"/>
      <c r="D136" s="99"/>
      <c r="E136" s="92"/>
      <c r="F136" s="92"/>
      <c r="G136" s="92"/>
      <c r="H136" s="92"/>
    </row>
    <row r="137" spans="1:8" ht="66.75" customHeight="1" x14ac:dyDescent="0.2">
      <c r="A137" s="86" t="s">
        <v>341</v>
      </c>
      <c r="B137" s="93" t="s">
        <v>342</v>
      </c>
      <c r="C137" s="98" t="s">
        <v>343</v>
      </c>
      <c r="D137" s="99">
        <v>17</v>
      </c>
      <c r="E137" s="99" t="s">
        <v>615</v>
      </c>
      <c r="F137" s="99"/>
      <c r="G137" s="99" t="s">
        <v>91</v>
      </c>
      <c r="H137" s="99">
        <f t="shared" ref="H137" si="16">D137*F137</f>
        <v>0</v>
      </c>
    </row>
    <row r="138" spans="1:8" x14ac:dyDescent="0.2">
      <c r="A138" s="86"/>
      <c r="B138" s="115"/>
    </row>
    <row r="139" spans="1:8" x14ac:dyDescent="0.2">
      <c r="A139" s="86"/>
      <c r="B139" s="115"/>
      <c r="C139" s="98"/>
      <c r="D139" s="99"/>
      <c r="E139" s="92"/>
      <c r="F139" s="92"/>
      <c r="G139" s="92"/>
      <c r="H139" s="92"/>
    </row>
    <row r="140" spans="1:8" ht="84" customHeight="1" x14ac:dyDescent="0.2">
      <c r="A140" s="93" t="s">
        <v>344</v>
      </c>
      <c r="B140" s="106" t="s">
        <v>345</v>
      </c>
      <c r="C140" s="128" t="s">
        <v>104</v>
      </c>
      <c r="D140" s="129">
        <v>35</v>
      </c>
      <c r="E140" s="99" t="s">
        <v>615</v>
      </c>
      <c r="F140" s="99"/>
      <c r="G140" s="99" t="s">
        <v>91</v>
      </c>
      <c r="H140" s="99">
        <f t="shared" ref="H140" si="17">D140*F140</f>
        <v>0</v>
      </c>
    </row>
    <row r="141" spans="1:8" x14ac:dyDescent="0.2">
      <c r="A141" s="93"/>
      <c r="B141" s="106"/>
    </row>
    <row r="142" spans="1:8" x14ac:dyDescent="0.2">
      <c r="A142" s="93"/>
      <c r="B142" s="106"/>
      <c r="C142" s="128"/>
      <c r="D142" s="129"/>
      <c r="E142" s="103"/>
      <c r="F142" s="103"/>
      <c r="G142" s="103"/>
      <c r="H142" s="103"/>
    </row>
    <row r="143" spans="1:8" ht="145.5" customHeight="1" x14ac:dyDescent="0.2">
      <c r="A143" s="93" t="s">
        <v>346</v>
      </c>
      <c r="B143" s="230" t="s">
        <v>640</v>
      </c>
      <c r="C143" s="128" t="s">
        <v>104</v>
      </c>
      <c r="D143" s="129">
        <v>19</v>
      </c>
      <c r="E143" s="99" t="s">
        <v>615</v>
      </c>
      <c r="F143" s="99"/>
      <c r="G143" s="99" t="s">
        <v>91</v>
      </c>
      <c r="H143" s="99">
        <f t="shared" ref="H143" si="18">D143*F143</f>
        <v>0</v>
      </c>
    </row>
    <row r="144" spans="1:8" x14ac:dyDescent="0.2">
      <c r="A144" s="93"/>
      <c r="B144" s="106"/>
    </row>
    <row r="145" spans="1:8" x14ac:dyDescent="0.2">
      <c r="A145" s="93"/>
      <c r="B145" s="106"/>
      <c r="C145" s="128"/>
      <c r="D145" s="129"/>
      <c r="E145" s="103"/>
      <c r="F145" s="103"/>
      <c r="G145" s="103"/>
      <c r="H145" s="103"/>
    </row>
    <row r="146" spans="1:8" ht="109.5" customHeight="1" x14ac:dyDescent="0.2">
      <c r="A146" s="93" t="s">
        <v>347</v>
      </c>
      <c r="B146" s="106" t="s">
        <v>348</v>
      </c>
      <c r="C146" s="128" t="s">
        <v>104</v>
      </c>
      <c r="D146" s="129">
        <v>7</v>
      </c>
      <c r="E146" s="99" t="s">
        <v>615</v>
      </c>
      <c r="F146" s="99"/>
      <c r="G146" s="99" t="s">
        <v>91</v>
      </c>
      <c r="H146" s="99">
        <f t="shared" ref="H146" si="19">D146*F146</f>
        <v>0</v>
      </c>
    </row>
    <row r="147" spans="1:8" x14ac:dyDescent="0.2">
      <c r="A147" s="93"/>
      <c r="B147" s="106"/>
    </row>
    <row r="148" spans="1:8" x14ac:dyDescent="0.2">
      <c r="A148" s="86"/>
      <c r="B148" s="53"/>
      <c r="C148" s="128"/>
      <c r="D148" s="129"/>
      <c r="E148" s="103"/>
      <c r="F148" s="103"/>
      <c r="G148" s="103"/>
      <c r="H148" s="103"/>
    </row>
    <row r="149" spans="1:8" ht="76.5" x14ac:dyDescent="0.2">
      <c r="A149" s="93" t="s">
        <v>349</v>
      </c>
      <c r="B149" s="230" t="s">
        <v>796</v>
      </c>
      <c r="C149" s="237" t="s">
        <v>284</v>
      </c>
      <c r="D149" s="129">
        <v>1</v>
      </c>
      <c r="E149" s="99" t="s">
        <v>615</v>
      </c>
      <c r="F149" s="99"/>
      <c r="G149" s="99" t="s">
        <v>91</v>
      </c>
      <c r="H149" s="99">
        <f t="shared" ref="H149" si="20">D149*F149</f>
        <v>0</v>
      </c>
    </row>
    <row r="150" spans="1:8" x14ac:dyDescent="0.2">
      <c r="A150" s="93"/>
      <c r="B150" s="106"/>
      <c r="C150" s="237"/>
      <c r="D150" s="129"/>
      <c r="E150" s="103"/>
      <c r="F150" s="103"/>
      <c r="G150" s="103"/>
      <c r="H150" s="103"/>
    </row>
    <row r="151" spans="1:8" x14ac:dyDescent="0.2">
      <c r="A151" s="90"/>
      <c r="B151" s="238"/>
      <c r="C151" s="98"/>
      <c r="D151" s="99"/>
      <c r="E151" s="92"/>
      <c r="F151" s="92"/>
      <c r="G151" s="92"/>
      <c r="H151" s="92"/>
    </row>
    <row r="152" spans="1:8" ht="30" customHeight="1" thickBot="1" x14ac:dyDescent="0.25">
      <c r="A152" s="218" t="s">
        <v>99</v>
      </c>
      <c r="B152" s="214" t="s">
        <v>350</v>
      </c>
      <c r="C152" s="252"/>
      <c r="D152" s="253"/>
      <c r="E152" s="212"/>
      <c r="F152" s="212"/>
      <c r="G152" s="216" t="s">
        <v>91</v>
      </c>
      <c r="H152" s="216">
        <f>SUM(H122:H151)</f>
        <v>0</v>
      </c>
    </row>
    <row r="153" spans="1:8" x14ac:dyDescent="0.2">
      <c r="A153" s="86"/>
      <c r="B153" s="102"/>
      <c r="C153" s="98"/>
      <c r="D153" s="99"/>
      <c r="E153" s="92"/>
      <c r="F153" s="92"/>
      <c r="G153" s="92"/>
      <c r="H153" s="224"/>
    </row>
    <row r="154" spans="1:8" x14ac:dyDescent="0.2">
      <c r="A154" s="86"/>
      <c r="B154" s="82"/>
      <c r="C154" s="98"/>
      <c r="D154" s="99"/>
      <c r="E154" s="92"/>
      <c r="F154" s="92"/>
      <c r="G154" s="92"/>
      <c r="H154" s="92"/>
    </row>
    <row r="155" spans="1:8" ht="34.5" customHeight="1" x14ac:dyDescent="0.2">
      <c r="A155" s="217" t="s">
        <v>614</v>
      </c>
      <c r="B155" s="116" t="s">
        <v>642</v>
      </c>
      <c r="C155" s="98"/>
      <c r="D155" s="99"/>
      <c r="E155" s="92"/>
      <c r="F155" s="92"/>
      <c r="G155" s="92"/>
      <c r="H155" s="224"/>
    </row>
    <row r="156" spans="1:8" x14ac:dyDescent="0.2">
      <c r="A156" s="86"/>
      <c r="B156" s="82"/>
      <c r="C156" s="98"/>
      <c r="D156" s="99"/>
      <c r="E156" s="92"/>
      <c r="F156" s="92"/>
      <c r="G156" s="92"/>
      <c r="H156" s="92"/>
    </row>
    <row r="157" spans="1:8" ht="24.95" customHeight="1" x14ac:dyDescent="0.2">
      <c r="A157" s="241" t="s">
        <v>89</v>
      </c>
      <c r="B157" s="196" t="s">
        <v>281</v>
      </c>
      <c r="C157" s="98"/>
      <c r="D157" s="99"/>
      <c r="E157" s="92"/>
      <c r="F157" s="92"/>
      <c r="G157" s="243" t="s">
        <v>91</v>
      </c>
      <c r="H157" s="224">
        <f>H19</f>
        <v>0</v>
      </c>
    </row>
    <row r="158" spans="1:8" ht="24.95" customHeight="1" x14ac:dyDescent="0.2">
      <c r="A158" s="241"/>
      <c r="B158" s="82"/>
      <c r="C158" s="98"/>
      <c r="D158" s="99"/>
      <c r="E158" s="92"/>
      <c r="F158" s="92"/>
      <c r="G158" s="243"/>
      <c r="H158" s="224"/>
    </row>
    <row r="159" spans="1:8" ht="24.95" customHeight="1" x14ac:dyDescent="0.2">
      <c r="A159" s="241" t="s">
        <v>94</v>
      </c>
      <c r="B159" s="196" t="s">
        <v>288</v>
      </c>
      <c r="C159" s="98"/>
      <c r="D159" s="99"/>
      <c r="E159" s="92"/>
      <c r="F159" s="92"/>
      <c r="G159" s="243" t="s">
        <v>91</v>
      </c>
      <c r="H159" s="224">
        <f>H27</f>
        <v>0</v>
      </c>
    </row>
    <row r="160" spans="1:8" ht="24.95" customHeight="1" x14ac:dyDescent="0.2">
      <c r="A160" s="241"/>
      <c r="B160" s="82"/>
      <c r="C160" s="98"/>
      <c r="D160" s="99"/>
      <c r="E160" s="92"/>
      <c r="F160" s="92"/>
      <c r="G160" s="243"/>
      <c r="H160" s="239"/>
    </row>
    <row r="161" spans="1:8" ht="24.95" customHeight="1" x14ac:dyDescent="0.2">
      <c r="A161" s="241" t="s">
        <v>95</v>
      </c>
      <c r="B161" s="196" t="s">
        <v>292</v>
      </c>
      <c r="C161" s="98"/>
      <c r="D161" s="99"/>
      <c r="E161" s="92"/>
      <c r="F161" s="239"/>
      <c r="G161" s="244" t="s">
        <v>91</v>
      </c>
      <c r="H161" s="226">
        <f>H71</f>
        <v>0</v>
      </c>
    </row>
    <row r="162" spans="1:8" ht="24.95" customHeight="1" x14ac:dyDescent="0.2">
      <c r="A162" s="241"/>
      <c r="B162" s="196"/>
      <c r="C162" s="98"/>
      <c r="D162" s="99"/>
      <c r="E162" s="92"/>
      <c r="F162" s="239"/>
      <c r="G162" s="244"/>
      <c r="H162" s="226"/>
    </row>
    <row r="163" spans="1:8" ht="24.95" customHeight="1" x14ac:dyDescent="0.2">
      <c r="A163" s="241" t="s">
        <v>96</v>
      </c>
      <c r="B163" s="196" t="s">
        <v>641</v>
      </c>
      <c r="C163" s="98"/>
      <c r="D163" s="99"/>
      <c r="E163" s="92"/>
      <c r="F163" s="239"/>
      <c r="G163" s="244" t="s">
        <v>91</v>
      </c>
      <c r="H163" s="226">
        <f>H103</f>
        <v>0</v>
      </c>
    </row>
    <row r="164" spans="1:8" ht="24.95" customHeight="1" x14ac:dyDescent="0.2">
      <c r="A164" s="241"/>
      <c r="B164" s="196"/>
      <c r="C164" s="98"/>
      <c r="D164" s="99"/>
      <c r="E164" s="92"/>
      <c r="F164" s="239"/>
      <c r="G164" s="244"/>
      <c r="H164" s="226"/>
    </row>
    <row r="165" spans="1:8" ht="24.95" customHeight="1" x14ac:dyDescent="0.2">
      <c r="A165" s="241" t="s">
        <v>98</v>
      </c>
      <c r="B165" s="196" t="s">
        <v>326</v>
      </c>
      <c r="C165" s="98"/>
      <c r="D165" s="99"/>
      <c r="E165" s="92"/>
      <c r="F165" s="239"/>
      <c r="G165" s="244" t="s">
        <v>91</v>
      </c>
      <c r="H165" s="226">
        <f>H114</f>
        <v>0</v>
      </c>
    </row>
    <row r="166" spans="1:8" ht="24.95" customHeight="1" x14ac:dyDescent="0.2">
      <c r="A166" s="241"/>
      <c r="B166" s="196"/>
      <c r="C166" s="98"/>
      <c r="D166" s="99"/>
      <c r="E166" s="92"/>
      <c r="F166" s="92"/>
      <c r="G166" s="243"/>
      <c r="H166" s="239"/>
    </row>
    <row r="167" spans="1:8" ht="24.95" customHeight="1" x14ac:dyDescent="0.2">
      <c r="A167" s="241" t="s">
        <v>99</v>
      </c>
      <c r="B167" s="196" t="s">
        <v>331</v>
      </c>
      <c r="C167" s="98"/>
      <c r="D167" s="99"/>
      <c r="E167" s="92"/>
      <c r="F167" s="226"/>
      <c r="G167" s="243" t="s">
        <v>91</v>
      </c>
      <c r="H167" s="226">
        <f>H152</f>
        <v>0</v>
      </c>
    </row>
    <row r="168" spans="1:8" ht="24.95" customHeight="1" x14ac:dyDescent="0.2">
      <c r="A168" s="240"/>
      <c r="B168" s="109"/>
      <c r="C168" s="98"/>
      <c r="D168" s="99"/>
      <c r="E168" s="92"/>
      <c r="F168" s="92"/>
      <c r="G168" s="92"/>
      <c r="H168" s="224"/>
    </row>
    <row r="169" spans="1:8" ht="24.95" customHeight="1" thickBot="1" x14ac:dyDescent="0.25">
      <c r="A169" s="218" t="s">
        <v>614</v>
      </c>
      <c r="B169" s="214" t="s">
        <v>351</v>
      </c>
      <c r="C169" s="252"/>
      <c r="D169" s="304"/>
      <c r="E169" s="212"/>
      <c r="F169" s="242"/>
      <c r="G169" s="242" t="s">
        <v>91</v>
      </c>
      <c r="H169" s="242">
        <f>SUM(H157:H167)</f>
        <v>0</v>
      </c>
    </row>
    <row r="170" spans="1:8" ht="24.95" customHeight="1" x14ac:dyDescent="0.2">
      <c r="A170" s="86"/>
      <c r="B170" s="102"/>
      <c r="C170" s="98"/>
      <c r="D170" s="99"/>
      <c r="E170" s="92"/>
      <c r="F170" s="224"/>
      <c r="G170" s="224"/>
      <c r="H170" s="224"/>
    </row>
    <row r="171" spans="1:8" x14ac:dyDescent="0.2">
      <c r="A171" s="86"/>
      <c r="B171" s="102"/>
      <c r="C171" s="98"/>
      <c r="D171" s="99"/>
      <c r="E171" s="92"/>
      <c r="F171" s="224"/>
      <c r="G171" s="224"/>
      <c r="H171" s="224"/>
    </row>
    <row r="172" spans="1:8" x14ac:dyDescent="0.2">
      <c r="A172" s="86"/>
      <c r="B172" s="102"/>
      <c r="C172" s="98"/>
      <c r="D172" s="99"/>
      <c r="E172" s="92"/>
      <c r="F172" s="224"/>
      <c r="G172" s="224"/>
      <c r="H172" s="224"/>
    </row>
    <row r="173" spans="1:8" ht="15.75" x14ac:dyDescent="0.2">
      <c r="A173" s="263" t="s">
        <v>643</v>
      </c>
      <c r="B173" s="264" t="s">
        <v>352</v>
      </c>
      <c r="C173" s="98"/>
      <c r="D173" s="259"/>
      <c r="E173" s="221"/>
      <c r="F173" s="221"/>
      <c r="G173" s="221"/>
      <c r="H173" s="221"/>
    </row>
    <row r="174" spans="1:8" x14ac:dyDescent="0.2">
      <c r="A174" s="86"/>
      <c r="B174" s="82"/>
      <c r="C174" s="98"/>
      <c r="D174" s="99"/>
      <c r="E174" s="92"/>
      <c r="F174" s="92"/>
      <c r="G174" s="92"/>
      <c r="H174" s="92"/>
    </row>
    <row r="175" spans="1:8" x14ac:dyDescent="0.2">
      <c r="A175" s="87" t="s">
        <v>89</v>
      </c>
      <c r="B175" s="81" t="s">
        <v>281</v>
      </c>
      <c r="C175" s="98"/>
      <c r="D175" s="99"/>
      <c r="E175" s="92"/>
      <c r="F175" s="92"/>
      <c r="G175" s="92"/>
      <c r="H175" s="92"/>
    </row>
    <row r="176" spans="1:8" x14ac:dyDescent="0.2">
      <c r="A176" s="86"/>
      <c r="B176" s="82"/>
      <c r="C176" s="98"/>
      <c r="D176" s="99"/>
      <c r="E176" s="92"/>
      <c r="F176" s="92"/>
      <c r="G176" s="92"/>
      <c r="H176" s="92"/>
    </row>
    <row r="177" spans="1:8" ht="105.75" customHeight="1" x14ac:dyDescent="0.2">
      <c r="A177" s="88" t="s">
        <v>282</v>
      </c>
      <c r="B177" s="89" t="s">
        <v>353</v>
      </c>
      <c r="C177" s="98" t="s">
        <v>284</v>
      </c>
      <c r="D177" s="99">
        <v>1</v>
      </c>
      <c r="E177" s="99" t="s">
        <v>615</v>
      </c>
      <c r="F177" s="99"/>
      <c r="G177" s="99" t="s">
        <v>91</v>
      </c>
      <c r="H177" s="99">
        <f t="shared" ref="H177" si="21">D177*F177</f>
        <v>0</v>
      </c>
    </row>
    <row r="178" spans="1:8" x14ac:dyDescent="0.2">
      <c r="A178" s="86"/>
      <c r="B178" s="117"/>
      <c r="C178" s="98"/>
      <c r="D178" s="99"/>
      <c r="E178" s="92"/>
      <c r="F178" s="92"/>
      <c r="G178" s="92"/>
      <c r="H178" s="92"/>
    </row>
    <row r="179" spans="1:8" ht="30" customHeight="1" thickBot="1" x14ac:dyDescent="0.25">
      <c r="A179" s="218" t="s">
        <v>89</v>
      </c>
      <c r="B179" s="211" t="s">
        <v>287</v>
      </c>
      <c r="C179" s="252"/>
      <c r="D179" s="253"/>
      <c r="E179" s="212"/>
      <c r="F179" s="212"/>
      <c r="G179" s="216" t="s">
        <v>91</v>
      </c>
      <c r="H179" s="223">
        <f>SUM(H177:H178)</f>
        <v>0</v>
      </c>
    </row>
    <row r="180" spans="1:8" x14ac:dyDescent="0.2">
      <c r="A180" s="86"/>
      <c r="B180" s="82"/>
      <c r="C180" s="98"/>
      <c r="D180" s="99"/>
      <c r="E180" s="92"/>
      <c r="F180" s="92"/>
      <c r="G180" s="92"/>
      <c r="H180" s="92"/>
    </row>
    <row r="181" spans="1:8" x14ac:dyDescent="0.2">
      <c r="A181" s="86"/>
      <c r="B181" s="82"/>
      <c r="C181" s="98"/>
      <c r="D181" s="99"/>
      <c r="E181" s="92"/>
      <c r="F181" s="92"/>
      <c r="G181" s="92"/>
      <c r="H181" s="92"/>
    </row>
    <row r="182" spans="1:8" x14ac:dyDescent="0.2">
      <c r="A182" s="87" t="s">
        <v>94</v>
      </c>
      <c r="B182" s="81" t="s">
        <v>288</v>
      </c>
      <c r="C182" s="98"/>
      <c r="D182" s="99"/>
      <c r="E182" s="92"/>
      <c r="F182" s="92"/>
      <c r="G182" s="92"/>
      <c r="H182" s="92"/>
    </row>
    <row r="183" spans="1:8" x14ac:dyDescent="0.2">
      <c r="A183" s="86"/>
      <c r="B183" s="82"/>
      <c r="C183" s="98"/>
      <c r="D183" s="99"/>
      <c r="E183" s="92"/>
      <c r="F183" s="92"/>
      <c r="G183" s="92"/>
      <c r="H183" s="92"/>
    </row>
    <row r="184" spans="1:8" ht="310.5" customHeight="1" x14ac:dyDescent="0.2">
      <c r="A184" s="88" t="s">
        <v>289</v>
      </c>
      <c r="B184" s="89" t="s">
        <v>354</v>
      </c>
      <c r="C184" s="98" t="s">
        <v>290</v>
      </c>
      <c r="D184" s="99">
        <v>492</v>
      </c>
      <c r="E184" s="99" t="s">
        <v>615</v>
      </c>
      <c r="F184" s="99"/>
      <c r="G184" s="99" t="s">
        <v>91</v>
      </c>
      <c r="H184" s="99">
        <f>D184*F184</f>
        <v>0</v>
      </c>
    </row>
    <row r="185" spans="1:8" x14ac:dyDescent="0.2">
      <c r="A185" s="86"/>
      <c r="B185" s="89"/>
    </row>
    <row r="186" spans="1:8" x14ac:dyDescent="0.2">
      <c r="A186" s="86"/>
      <c r="B186" s="89"/>
      <c r="C186" s="98"/>
      <c r="D186" s="99"/>
      <c r="E186" s="92"/>
      <c r="F186" s="92"/>
      <c r="G186" s="92"/>
      <c r="H186" s="92"/>
    </row>
    <row r="187" spans="1:8" ht="409.6" customHeight="1" x14ac:dyDescent="0.2">
      <c r="A187" s="88" t="s">
        <v>355</v>
      </c>
      <c r="B187" s="89" t="s">
        <v>356</v>
      </c>
      <c r="C187" s="98" t="s">
        <v>290</v>
      </c>
      <c r="D187" s="99">
        <v>1324</v>
      </c>
      <c r="E187" s="99" t="s">
        <v>615</v>
      </c>
      <c r="F187" s="99"/>
      <c r="G187" s="99" t="s">
        <v>91</v>
      </c>
      <c r="H187" s="99">
        <f>D187*F187</f>
        <v>0</v>
      </c>
    </row>
    <row r="188" spans="1:8" x14ac:dyDescent="0.2">
      <c r="A188" s="86"/>
      <c r="B188" s="89"/>
    </row>
    <row r="189" spans="1:8" x14ac:dyDescent="0.2">
      <c r="A189" s="86"/>
      <c r="B189" s="89"/>
      <c r="C189" s="98"/>
      <c r="D189" s="99"/>
      <c r="E189" s="92"/>
      <c r="F189" s="92"/>
      <c r="G189" s="92"/>
      <c r="H189" s="92"/>
    </row>
    <row r="190" spans="1:8" ht="146.25" customHeight="1" x14ac:dyDescent="0.2">
      <c r="A190" s="86" t="s">
        <v>357</v>
      </c>
      <c r="B190" s="112" t="s">
        <v>358</v>
      </c>
      <c r="C190" s="98" t="s">
        <v>343</v>
      </c>
      <c r="D190" s="99">
        <v>150</v>
      </c>
      <c r="E190" s="99" t="s">
        <v>615</v>
      </c>
      <c r="F190" s="99"/>
      <c r="G190" s="99" t="s">
        <v>91</v>
      </c>
      <c r="H190" s="99">
        <f>D190*F190</f>
        <v>0</v>
      </c>
    </row>
    <row r="191" spans="1:8" x14ac:dyDescent="0.2">
      <c r="A191" s="86"/>
      <c r="B191" s="89"/>
    </row>
    <row r="192" spans="1:8" x14ac:dyDescent="0.2">
      <c r="A192" s="86"/>
      <c r="B192" s="89"/>
      <c r="C192" s="98"/>
      <c r="D192" s="99"/>
      <c r="E192" s="92"/>
      <c r="F192" s="92"/>
      <c r="G192" s="92"/>
      <c r="H192" s="92"/>
    </row>
    <row r="193" spans="1:8" ht="409.5" customHeight="1" x14ac:dyDescent="0.2">
      <c r="A193" s="88" t="s">
        <v>359</v>
      </c>
      <c r="B193" s="89" t="s">
        <v>360</v>
      </c>
      <c r="C193" s="98" t="s">
        <v>290</v>
      </c>
      <c r="D193" s="99">
        <v>211</v>
      </c>
      <c r="E193" s="99" t="s">
        <v>615</v>
      </c>
      <c r="F193" s="99"/>
      <c r="G193" s="99" t="s">
        <v>91</v>
      </c>
      <c r="H193" s="99">
        <f>D193*F193</f>
        <v>0</v>
      </c>
    </row>
    <row r="194" spans="1:8" x14ac:dyDescent="0.2">
      <c r="A194" s="86"/>
      <c r="B194" s="89"/>
    </row>
    <row r="195" spans="1:8" x14ac:dyDescent="0.2">
      <c r="A195" s="86"/>
      <c r="B195" s="89"/>
      <c r="C195" s="98"/>
      <c r="D195" s="99"/>
      <c r="E195" s="92"/>
      <c r="F195" s="92"/>
      <c r="G195" s="92"/>
      <c r="H195" s="92"/>
    </row>
    <row r="196" spans="1:8" ht="252" customHeight="1" x14ac:dyDescent="0.2">
      <c r="A196" s="88" t="s">
        <v>361</v>
      </c>
      <c r="B196" s="106" t="s">
        <v>362</v>
      </c>
      <c r="C196" s="231" t="s">
        <v>303</v>
      </c>
      <c r="D196" s="232">
        <v>98</v>
      </c>
      <c r="E196" s="99" t="s">
        <v>615</v>
      </c>
      <c r="F196" s="99"/>
      <c r="G196" s="99" t="s">
        <v>91</v>
      </c>
      <c r="H196" s="99">
        <f>D196*F196</f>
        <v>0</v>
      </c>
    </row>
    <row r="197" spans="1:8" x14ac:dyDescent="0.2">
      <c r="A197" s="86"/>
      <c r="B197" s="104"/>
      <c r="E197" s="105"/>
      <c r="F197" s="105"/>
      <c r="G197" s="105"/>
      <c r="H197" s="105"/>
    </row>
    <row r="198" spans="1:8" x14ac:dyDescent="0.2">
      <c r="A198" s="86"/>
      <c r="B198" s="89"/>
      <c r="C198" s="98"/>
      <c r="D198" s="99"/>
      <c r="E198" s="92"/>
      <c r="F198" s="92"/>
      <c r="G198" s="92"/>
      <c r="H198" s="92"/>
    </row>
    <row r="199" spans="1:8" ht="138.75" customHeight="1" x14ac:dyDescent="0.2">
      <c r="A199" s="93" t="s">
        <v>363</v>
      </c>
      <c r="B199" s="53" t="s">
        <v>364</v>
      </c>
      <c r="C199" s="128" t="s">
        <v>124</v>
      </c>
      <c r="D199" s="129">
        <v>309</v>
      </c>
      <c r="E199" s="99" t="s">
        <v>615</v>
      </c>
      <c r="F199" s="99"/>
      <c r="G199" s="99" t="s">
        <v>91</v>
      </c>
      <c r="H199" s="99">
        <f>D199*F199</f>
        <v>0</v>
      </c>
    </row>
    <row r="200" spans="1:8" x14ac:dyDescent="0.2">
      <c r="A200" s="93"/>
      <c r="B200" s="53"/>
      <c r="E200" s="103"/>
      <c r="F200" s="103"/>
      <c r="G200" s="103"/>
      <c r="H200" s="103"/>
    </row>
    <row r="201" spans="1:8" x14ac:dyDescent="0.2">
      <c r="A201" s="86"/>
      <c r="B201" s="89"/>
      <c r="C201" s="98"/>
      <c r="D201" s="99"/>
      <c r="E201" s="92"/>
      <c r="F201" s="92"/>
      <c r="G201" s="92"/>
      <c r="H201" s="92"/>
    </row>
    <row r="202" spans="1:8" ht="206.25" customHeight="1" x14ac:dyDescent="0.2">
      <c r="A202" s="97" t="s">
        <v>365</v>
      </c>
      <c r="B202" s="53" t="s">
        <v>366</v>
      </c>
      <c r="C202" s="98" t="s">
        <v>290</v>
      </c>
      <c r="D202" s="99">
        <v>180</v>
      </c>
      <c r="E202" s="99" t="s">
        <v>615</v>
      </c>
      <c r="F202" s="99"/>
      <c r="G202" s="99" t="s">
        <v>91</v>
      </c>
      <c r="H202" s="99">
        <f>D202*F202</f>
        <v>0</v>
      </c>
    </row>
    <row r="203" spans="1:8" x14ac:dyDescent="0.2">
      <c r="A203" s="97"/>
      <c r="B203" s="89"/>
      <c r="E203" s="99"/>
      <c r="F203" s="99"/>
      <c r="G203" s="99"/>
      <c r="H203" s="99"/>
    </row>
    <row r="204" spans="1:8" x14ac:dyDescent="0.2">
      <c r="A204" s="86"/>
      <c r="B204" s="89"/>
      <c r="C204" s="98"/>
      <c r="D204" s="99"/>
      <c r="E204" s="99"/>
      <c r="F204" s="99"/>
      <c r="G204" s="99"/>
      <c r="H204" s="99"/>
    </row>
    <row r="205" spans="1:8" ht="30" customHeight="1" thickBot="1" x14ac:dyDescent="0.25">
      <c r="A205" s="218" t="s">
        <v>94</v>
      </c>
      <c r="B205" s="214" t="s">
        <v>291</v>
      </c>
      <c r="C205" s="254"/>
      <c r="D205" s="255"/>
      <c r="E205" s="215"/>
      <c r="F205" s="215"/>
      <c r="G205" s="216" t="s">
        <v>91</v>
      </c>
      <c r="H205" s="216">
        <f>SUM(H184:H203)</f>
        <v>0</v>
      </c>
    </row>
    <row r="206" spans="1:8" x14ac:dyDescent="0.2">
      <c r="A206" s="86"/>
      <c r="B206" s="100"/>
      <c r="C206" s="98"/>
      <c r="D206" s="99"/>
      <c r="E206" s="92"/>
      <c r="F206" s="92"/>
      <c r="G206" s="92"/>
      <c r="H206" s="206"/>
    </row>
    <row r="207" spans="1:8" x14ac:dyDescent="0.2">
      <c r="A207" s="86"/>
      <c r="B207" s="100"/>
      <c r="C207" s="98"/>
      <c r="D207" s="99"/>
      <c r="E207" s="92"/>
      <c r="F207" s="92"/>
      <c r="G207" s="92"/>
      <c r="H207" s="224"/>
    </row>
    <row r="208" spans="1:8" ht="29.25" customHeight="1" x14ac:dyDescent="0.2">
      <c r="A208" s="241" t="s">
        <v>95</v>
      </c>
      <c r="B208" s="102" t="s">
        <v>292</v>
      </c>
      <c r="C208" s="231"/>
      <c r="D208" s="232"/>
      <c r="E208" s="105"/>
      <c r="F208" s="105"/>
      <c r="G208" s="105"/>
      <c r="H208" s="105"/>
    </row>
    <row r="209" spans="1:8" x14ac:dyDescent="0.2">
      <c r="A209" s="101"/>
      <c r="B209" s="196"/>
      <c r="C209" s="231"/>
      <c r="D209" s="232"/>
      <c r="E209" s="105"/>
      <c r="F209" s="105"/>
      <c r="G209" s="105"/>
      <c r="H209" s="105"/>
    </row>
    <row r="210" spans="1:8" ht="355.5" customHeight="1" x14ac:dyDescent="0.2">
      <c r="A210" s="118" t="s">
        <v>293</v>
      </c>
      <c r="B210" s="230" t="s">
        <v>644</v>
      </c>
      <c r="C210" s="231"/>
      <c r="D210" s="232"/>
      <c r="E210" s="105"/>
      <c r="F210" s="105"/>
      <c r="G210" s="105"/>
      <c r="H210" s="105"/>
    </row>
    <row r="211" spans="1:8" ht="237.75" customHeight="1" x14ac:dyDescent="0.2">
      <c r="A211" s="118"/>
      <c r="B211" s="104" t="s">
        <v>645</v>
      </c>
      <c r="C211" s="231" t="s">
        <v>290</v>
      </c>
      <c r="D211" s="232">
        <v>168</v>
      </c>
      <c r="E211" s="99" t="s">
        <v>615</v>
      </c>
      <c r="F211" s="99"/>
      <c r="G211" s="99" t="s">
        <v>91</v>
      </c>
      <c r="H211" s="99">
        <f>D211*F211</f>
        <v>0</v>
      </c>
    </row>
    <row r="212" spans="1:8" x14ac:dyDescent="0.2">
      <c r="A212" s="118"/>
      <c r="B212" s="104"/>
      <c r="C212" s="231"/>
      <c r="D212" s="232"/>
      <c r="E212" s="105"/>
      <c r="F212" s="105"/>
      <c r="G212" s="105"/>
      <c r="H212" s="105"/>
    </row>
    <row r="213" spans="1:8" ht="302.25" customHeight="1" x14ac:dyDescent="0.2">
      <c r="A213" s="118" t="s">
        <v>295</v>
      </c>
      <c r="B213" s="230" t="s">
        <v>646</v>
      </c>
      <c r="C213" s="231"/>
      <c r="D213" s="232"/>
    </row>
    <row r="214" spans="1:8" ht="237.75" customHeight="1" x14ac:dyDescent="0.2">
      <c r="A214" s="118"/>
      <c r="B214" s="104" t="s">
        <v>647</v>
      </c>
      <c r="C214" s="231" t="s">
        <v>290</v>
      </c>
      <c r="D214" s="232">
        <v>389</v>
      </c>
      <c r="E214" s="99" t="s">
        <v>615</v>
      </c>
      <c r="F214" s="99"/>
      <c r="G214" s="99" t="s">
        <v>91</v>
      </c>
      <c r="H214" s="99">
        <f>D214*F214</f>
        <v>0</v>
      </c>
    </row>
    <row r="215" spans="1:8" x14ac:dyDescent="0.2">
      <c r="A215" s="118"/>
      <c r="B215" s="104"/>
      <c r="C215" s="231"/>
      <c r="D215" s="232"/>
      <c r="E215" s="105"/>
      <c r="F215" s="105"/>
      <c r="G215" s="105"/>
      <c r="H215" s="105"/>
    </row>
    <row r="216" spans="1:8" ht="399" customHeight="1" x14ac:dyDescent="0.2">
      <c r="A216" s="97" t="s">
        <v>296</v>
      </c>
      <c r="B216" s="104" t="s">
        <v>367</v>
      </c>
      <c r="C216" s="231" t="s">
        <v>303</v>
      </c>
      <c r="D216" s="232">
        <v>142</v>
      </c>
      <c r="E216" s="99" t="s">
        <v>615</v>
      </c>
      <c r="F216" s="99"/>
      <c r="G216" s="99" t="s">
        <v>91</v>
      </c>
      <c r="H216" s="99">
        <f>D216*F216</f>
        <v>0</v>
      </c>
    </row>
    <row r="217" spans="1:8" x14ac:dyDescent="0.2">
      <c r="A217" s="97"/>
      <c r="B217" s="104"/>
    </row>
    <row r="218" spans="1:8" x14ac:dyDescent="0.2">
      <c r="A218" s="97"/>
      <c r="B218" s="104"/>
      <c r="C218" s="231"/>
      <c r="D218" s="232"/>
      <c r="E218" s="105"/>
      <c r="F218" s="105"/>
      <c r="G218" s="105"/>
      <c r="H218" s="105"/>
    </row>
    <row r="219" spans="1:8" ht="148.5" customHeight="1" x14ac:dyDescent="0.2">
      <c r="A219" s="97" t="s">
        <v>297</v>
      </c>
      <c r="B219" s="230" t="s">
        <v>662</v>
      </c>
    </row>
    <row r="220" spans="1:8" ht="273" customHeight="1" x14ac:dyDescent="0.2">
      <c r="A220" s="97"/>
      <c r="B220" s="104" t="s">
        <v>663</v>
      </c>
      <c r="C220" s="231" t="s">
        <v>303</v>
      </c>
      <c r="D220" s="232">
        <v>94</v>
      </c>
      <c r="E220" s="99" t="s">
        <v>615</v>
      </c>
      <c r="F220" s="99"/>
      <c r="G220" s="99" t="s">
        <v>91</v>
      </c>
      <c r="H220" s="99">
        <f>D220*F220</f>
        <v>0</v>
      </c>
    </row>
    <row r="221" spans="1:8" x14ac:dyDescent="0.2">
      <c r="A221" s="118"/>
      <c r="B221" s="104"/>
      <c r="C221" s="231"/>
      <c r="D221" s="232"/>
      <c r="E221" s="105"/>
      <c r="F221" s="105"/>
      <c r="G221" s="105"/>
      <c r="H221" s="105"/>
    </row>
    <row r="222" spans="1:8" x14ac:dyDescent="0.2">
      <c r="A222" s="118"/>
      <c r="B222" s="104"/>
      <c r="C222" s="231"/>
      <c r="D222" s="232"/>
      <c r="E222" s="105"/>
      <c r="F222" s="105"/>
      <c r="G222" s="105"/>
      <c r="H222" s="105"/>
    </row>
    <row r="223" spans="1:8" ht="259.5" customHeight="1" x14ac:dyDescent="0.2">
      <c r="A223" s="93" t="s">
        <v>298</v>
      </c>
      <c r="B223" s="233" t="s">
        <v>648</v>
      </c>
      <c r="C223" s="231" t="s">
        <v>303</v>
      </c>
      <c r="D223" s="129">
        <v>38</v>
      </c>
      <c r="E223" s="99" t="s">
        <v>615</v>
      </c>
      <c r="F223" s="99"/>
      <c r="G223" s="99" t="s">
        <v>91</v>
      </c>
      <c r="H223" s="99">
        <f>D223*F223</f>
        <v>0</v>
      </c>
    </row>
    <row r="224" spans="1:8" x14ac:dyDescent="0.2">
      <c r="A224" s="93"/>
      <c r="B224" s="53" t="s">
        <v>294</v>
      </c>
      <c r="E224" s="103"/>
      <c r="F224" s="103"/>
      <c r="G224" s="103"/>
      <c r="H224" s="103"/>
    </row>
    <row r="225" spans="1:8" x14ac:dyDescent="0.2">
      <c r="A225" s="93"/>
      <c r="B225" s="53"/>
      <c r="C225" s="128"/>
      <c r="D225" s="129"/>
      <c r="E225" s="103"/>
      <c r="F225" s="103"/>
      <c r="G225" s="103"/>
      <c r="H225" s="103"/>
    </row>
    <row r="226" spans="1:8" ht="345" customHeight="1" x14ac:dyDescent="0.2">
      <c r="A226" s="97" t="s">
        <v>299</v>
      </c>
      <c r="B226" s="230" t="s">
        <v>649</v>
      </c>
      <c r="C226" s="231" t="s">
        <v>303</v>
      </c>
      <c r="D226" s="232">
        <v>208</v>
      </c>
      <c r="E226" s="99" t="s">
        <v>615</v>
      </c>
      <c r="F226" s="99"/>
      <c r="G226" s="99" t="s">
        <v>91</v>
      </c>
      <c r="H226" s="99">
        <f>D226*F226</f>
        <v>0</v>
      </c>
    </row>
    <row r="227" spans="1:8" x14ac:dyDescent="0.2">
      <c r="A227" s="97"/>
      <c r="B227" s="104"/>
      <c r="E227" s="105"/>
      <c r="F227" s="105"/>
      <c r="G227" s="105"/>
      <c r="H227" s="105"/>
    </row>
    <row r="228" spans="1:8" x14ac:dyDescent="0.2">
      <c r="A228" s="86"/>
      <c r="B228" s="104"/>
      <c r="C228" s="231"/>
      <c r="D228" s="232"/>
      <c r="E228" s="105"/>
      <c r="F228" s="105"/>
      <c r="G228" s="105"/>
      <c r="H228" s="105"/>
    </row>
    <row r="229" spans="1:8" ht="201.75" customHeight="1" x14ac:dyDescent="0.2">
      <c r="A229" s="88" t="s">
        <v>300</v>
      </c>
      <c r="B229" s="119" t="s">
        <v>368</v>
      </c>
      <c r="C229" s="231" t="s">
        <v>306</v>
      </c>
      <c r="D229" s="232">
        <v>2700</v>
      </c>
      <c r="E229" s="99" t="s">
        <v>615</v>
      </c>
      <c r="F229" s="99"/>
      <c r="G229" s="99" t="s">
        <v>91</v>
      </c>
      <c r="H229" s="99">
        <f>D229*F229</f>
        <v>0</v>
      </c>
    </row>
    <row r="230" spans="1:8" x14ac:dyDescent="0.2">
      <c r="A230" s="86"/>
      <c r="B230" s="104"/>
      <c r="E230" s="105"/>
      <c r="F230" s="105"/>
      <c r="G230" s="105"/>
      <c r="H230" s="105"/>
    </row>
    <row r="231" spans="1:8" x14ac:dyDescent="0.2">
      <c r="A231" s="86"/>
      <c r="B231" s="104"/>
      <c r="C231" s="231"/>
      <c r="D231" s="232"/>
      <c r="E231" s="105"/>
      <c r="F231" s="105"/>
      <c r="G231" s="105"/>
      <c r="H231" s="105"/>
    </row>
    <row r="232" spans="1:8" ht="188.25" customHeight="1" x14ac:dyDescent="0.2">
      <c r="A232" s="86" t="s">
        <v>301</v>
      </c>
      <c r="B232" s="108" t="s">
        <v>650</v>
      </c>
      <c r="C232" s="98" t="s">
        <v>306</v>
      </c>
      <c r="D232" s="99">
        <v>13600</v>
      </c>
      <c r="E232" s="99" t="s">
        <v>615</v>
      </c>
      <c r="F232" s="99"/>
      <c r="G232" s="99" t="s">
        <v>91</v>
      </c>
      <c r="H232" s="99">
        <f>D232*F232</f>
        <v>0</v>
      </c>
    </row>
    <row r="233" spans="1:8" x14ac:dyDescent="0.2">
      <c r="A233" s="86"/>
      <c r="B233" s="89"/>
      <c r="C233" s="98"/>
      <c r="D233" s="99"/>
      <c r="E233" s="92"/>
      <c r="F233" s="92"/>
      <c r="G233" s="92"/>
      <c r="H233" s="92"/>
    </row>
    <row r="234" spans="1:8" x14ac:dyDescent="0.2">
      <c r="A234" s="86"/>
      <c r="B234" s="89"/>
      <c r="C234" s="98"/>
      <c r="D234" s="99"/>
      <c r="E234" s="92"/>
      <c r="F234" s="92"/>
      <c r="G234" s="92"/>
      <c r="H234" s="92"/>
    </row>
    <row r="235" spans="1:8" ht="30" customHeight="1" thickBot="1" x14ac:dyDescent="0.25">
      <c r="A235" s="218" t="s">
        <v>95</v>
      </c>
      <c r="B235" s="211" t="s">
        <v>308</v>
      </c>
      <c r="C235" s="252"/>
      <c r="D235" s="253"/>
      <c r="E235" s="212"/>
      <c r="F235" s="234"/>
      <c r="G235" s="234" t="s">
        <v>91</v>
      </c>
      <c r="H235" s="234">
        <f>SUM(H210:H232)</f>
        <v>0</v>
      </c>
    </row>
    <row r="236" spans="1:8" x14ac:dyDescent="0.2">
      <c r="A236" s="86"/>
      <c r="B236" s="100"/>
      <c r="C236" s="256"/>
      <c r="D236" s="257"/>
      <c r="E236" s="206"/>
      <c r="F236" s="206"/>
      <c r="G236" s="206"/>
      <c r="H236" s="206"/>
    </row>
    <row r="237" spans="1:8" x14ac:dyDescent="0.2">
      <c r="A237" s="86"/>
      <c r="B237" s="100"/>
      <c r="C237" s="256"/>
      <c r="D237" s="257"/>
      <c r="E237" s="206"/>
      <c r="F237" s="206"/>
      <c r="G237" s="206"/>
      <c r="H237" s="206"/>
    </row>
    <row r="238" spans="1:8" x14ac:dyDescent="0.2">
      <c r="A238" s="110" t="s">
        <v>96</v>
      </c>
      <c r="B238" s="111" t="s">
        <v>326</v>
      </c>
      <c r="C238" s="128"/>
      <c r="D238" s="129"/>
      <c r="E238" s="103"/>
      <c r="F238" s="103"/>
      <c r="G238" s="103"/>
      <c r="H238" s="225"/>
    </row>
    <row r="239" spans="1:8" x14ac:dyDescent="0.2">
      <c r="A239" s="110"/>
      <c r="B239" s="111"/>
      <c r="C239" s="128"/>
      <c r="D239" s="129"/>
      <c r="E239" s="103"/>
      <c r="F239" s="103"/>
      <c r="G239" s="103"/>
      <c r="H239" s="225"/>
    </row>
    <row r="240" spans="1:8" ht="409.6" customHeight="1" x14ac:dyDescent="0.2">
      <c r="A240" s="107" t="s">
        <v>310</v>
      </c>
      <c r="B240" s="236" t="s">
        <v>651</v>
      </c>
      <c r="C240" s="237" t="s">
        <v>328</v>
      </c>
      <c r="D240" s="129">
        <v>59</v>
      </c>
      <c r="E240" s="99" t="s">
        <v>615</v>
      </c>
      <c r="F240" s="99"/>
      <c r="G240" s="99" t="s">
        <v>91</v>
      </c>
      <c r="H240" s="99">
        <f>D240*F240</f>
        <v>0</v>
      </c>
    </row>
    <row r="241" spans="1:8" x14ac:dyDescent="0.2">
      <c r="A241" s="107"/>
      <c r="B241" s="112"/>
      <c r="E241" s="103"/>
      <c r="F241" s="103"/>
      <c r="G241" s="103"/>
      <c r="H241" s="103"/>
    </row>
    <row r="242" spans="1:8" x14ac:dyDescent="0.2">
      <c r="A242" s="107"/>
      <c r="B242" s="112"/>
      <c r="C242" s="237"/>
      <c r="D242" s="258"/>
      <c r="E242" s="113"/>
      <c r="F242" s="113"/>
      <c r="G242" s="113"/>
      <c r="H242" s="113"/>
    </row>
    <row r="243" spans="1:8" ht="350.25" customHeight="1" x14ac:dyDescent="0.2">
      <c r="A243" s="107" t="s">
        <v>312</v>
      </c>
      <c r="B243" s="236" t="s">
        <v>652</v>
      </c>
      <c r="C243" s="237" t="s">
        <v>328</v>
      </c>
      <c r="D243" s="129">
        <v>36</v>
      </c>
      <c r="E243" s="99" t="s">
        <v>615</v>
      </c>
      <c r="F243" s="99"/>
      <c r="G243" s="99" t="s">
        <v>91</v>
      </c>
      <c r="H243" s="99">
        <f>D243*F243</f>
        <v>0</v>
      </c>
    </row>
    <row r="244" spans="1:8" x14ac:dyDescent="0.2">
      <c r="A244" s="107"/>
      <c r="B244" s="114"/>
      <c r="E244" s="103"/>
      <c r="F244" s="103"/>
      <c r="G244" s="103"/>
      <c r="H244" s="103"/>
    </row>
    <row r="245" spans="1:8" x14ac:dyDescent="0.2">
      <c r="A245" s="107"/>
      <c r="B245" s="114"/>
      <c r="E245" s="103"/>
      <c r="F245" s="103"/>
      <c r="G245" s="103"/>
      <c r="H245" s="103"/>
    </row>
    <row r="246" spans="1:8" ht="409.6" customHeight="1" x14ac:dyDescent="0.2">
      <c r="A246" s="107" t="s">
        <v>314</v>
      </c>
      <c r="B246" s="236" t="s">
        <v>653</v>
      </c>
      <c r="C246" s="237" t="s">
        <v>284</v>
      </c>
      <c r="D246" s="129">
        <v>3</v>
      </c>
      <c r="E246" s="99" t="s">
        <v>615</v>
      </c>
      <c r="F246" s="99"/>
      <c r="G246" s="99" t="s">
        <v>91</v>
      </c>
      <c r="H246" s="99">
        <f>D246*F246</f>
        <v>0</v>
      </c>
    </row>
    <row r="247" spans="1:8" x14ac:dyDescent="0.2">
      <c r="A247" s="107"/>
      <c r="B247" s="114"/>
      <c r="E247" s="103"/>
      <c r="F247" s="103"/>
      <c r="G247" s="103"/>
      <c r="H247" s="103"/>
    </row>
    <row r="248" spans="1:8" x14ac:dyDescent="0.2">
      <c r="A248" s="90"/>
      <c r="B248" s="100"/>
      <c r="C248" s="98"/>
      <c r="D248" s="99"/>
      <c r="E248" s="92"/>
      <c r="F248" s="92"/>
      <c r="G248" s="92"/>
      <c r="H248" s="224"/>
    </row>
    <row r="249" spans="1:8" ht="30" customHeight="1" thickBot="1" x14ac:dyDescent="0.25">
      <c r="A249" s="218" t="s">
        <v>96</v>
      </c>
      <c r="B249" s="214" t="s">
        <v>330</v>
      </c>
      <c r="C249" s="252"/>
      <c r="D249" s="253"/>
      <c r="E249" s="212"/>
      <c r="F249" s="212"/>
      <c r="G249" s="216" t="s">
        <v>91</v>
      </c>
      <c r="H249" s="216">
        <f>SUM(H240:H246)</f>
        <v>0</v>
      </c>
    </row>
    <row r="250" spans="1:8" x14ac:dyDescent="0.2">
      <c r="A250" s="86"/>
      <c r="B250" s="102"/>
      <c r="C250" s="98"/>
      <c r="D250" s="99"/>
      <c r="E250" s="92"/>
      <c r="F250" s="92"/>
      <c r="G250" s="92"/>
      <c r="H250" s="224"/>
    </row>
    <row r="251" spans="1:8" x14ac:dyDescent="0.2">
      <c r="A251" s="86"/>
      <c r="B251" s="102"/>
      <c r="C251" s="98"/>
      <c r="D251" s="99"/>
      <c r="E251" s="92"/>
      <c r="F251" s="92"/>
      <c r="G251" s="92"/>
      <c r="H251" s="224"/>
    </row>
    <row r="252" spans="1:8" x14ac:dyDescent="0.2">
      <c r="A252" s="101" t="s">
        <v>98</v>
      </c>
      <c r="B252" s="102" t="s">
        <v>331</v>
      </c>
      <c r="C252" s="231"/>
      <c r="D252" s="232"/>
      <c r="E252" s="105"/>
      <c r="F252" s="105"/>
      <c r="G252" s="105"/>
      <c r="H252" s="105"/>
    </row>
    <row r="253" spans="1:8" x14ac:dyDescent="0.2">
      <c r="A253" s="101"/>
      <c r="B253" s="196"/>
      <c r="C253" s="231"/>
      <c r="D253" s="232"/>
      <c r="E253" s="105"/>
      <c r="F253" s="105"/>
      <c r="G253" s="105"/>
      <c r="H253" s="105"/>
    </row>
    <row r="254" spans="1:8" ht="241.5" customHeight="1" x14ac:dyDescent="0.2">
      <c r="A254" s="86" t="s">
        <v>327</v>
      </c>
      <c r="B254" s="106" t="s">
        <v>369</v>
      </c>
      <c r="C254" s="204" t="s">
        <v>97</v>
      </c>
      <c r="D254" s="205">
        <v>80</v>
      </c>
      <c r="E254" s="99" t="s">
        <v>615</v>
      </c>
      <c r="F254" s="99"/>
      <c r="G254" s="99" t="s">
        <v>91</v>
      </c>
      <c r="H254" s="99">
        <f>D254*F254</f>
        <v>0</v>
      </c>
    </row>
    <row r="255" spans="1:8" x14ac:dyDescent="0.2">
      <c r="A255" s="86"/>
      <c r="B255" s="82"/>
      <c r="E255" s="205"/>
      <c r="F255" s="206"/>
      <c r="G255" s="206"/>
      <c r="H255" s="206"/>
    </row>
    <row r="256" spans="1:8" x14ac:dyDescent="0.2">
      <c r="A256" s="90"/>
      <c r="B256" s="238"/>
      <c r="C256" s="98"/>
      <c r="D256" s="99"/>
      <c r="E256" s="92"/>
      <c r="F256" s="92"/>
      <c r="G256" s="92"/>
      <c r="H256" s="92"/>
    </row>
    <row r="257" spans="1:8" ht="30" customHeight="1" thickBot="1" x14ac:dyDescent="0.25">
      <c r="A257" s="218" t="s">
        <v>98</v>
      </c>
      <c r="B257" s="214" t="s">
        <v>350</v>
      </c>
      <c r="C257" s="252"/>
      <c r="D257" s="253"/>
      <c r="E257" s="212"/>
      <c r="F257" s="212"/>
      <c r="G257" s="216" t="s">
        <v>91</v>
      </c>
      <c r="H257" s="216">
        <f>SUM(H254:H255)</f>
        <v>0</v>
      </c>
    </row>
    <row r="258" spans="1:8" x14ac:dyDescent="0.2">
      <c r="A258" s="86"/>
      <c r="B258" s="102"/>
      <c r="C258" s="98"/>
      <c r="D258" s="99"/>
      <c r="E258" s="92"/>
      <c r="F258" s="92"/>
      <c r="G258" s="92"/>
      <c r="H258" s="224"/>
    </row>
    <row r="259" spans="1:8" x14ac:dyDescent="0.2">
      <c r="A259" s="97"/>
      <c r="B259" s="115"/>
      <c r="C259" s="231"/>
      <c r="D259" s="232"/>
      <c r="E259" s="105"/>
      <c r="F259" s="105"/>
      <c r="G259" s="105"/>
      <c r="H259" s="105"/>
    </row>
    <row r="260" spans="1:8" x14ac:dyDescent="0.2">
      <c r="A260" s="86"/>
      <c r="B260" s="82"/>
      <c r="C260" s="98"/>
      <c r="D260" s="99"/>
      <c r="E260" s="92"/>
      <c r="F260" s="92"/>
      <c r="G260" s="92"/>
      <c r="H260" s="92"/>
    </row>
    <row r="261" spans="1:8" x14ac:dyDescent="0.2">
      <c r="A261" s="86"/>
      <c r="B261" s="82"/>
      <c r="C261" s="98"/>
      <c r="D261" s="99"/>
      <c r="E261" s="92"/>
      <c r="F261" s="92"/>
      <c r="G261" s="92"/>
      <c r="H261" s="92"/>
    </row>
    <row r="262" spans="1:8" x14ac:dyDescent="0.2">
      <c r="A262" s="86"/>
      <c r="B262" s="82"/>
      <c r="C262" s="98"/>
      <c r="D262" s="99"/>
      <c r="E262" s="92"/>
      <c r="F262" s="92"/>
      <c r="G262" s="92"/>
      <c r="H262" s="92"/>
    </row>
    <row r="263" spans="1:8" ht="25.5" x14ac:dyDescent="0.2">
      <c r="A263" s="86" t="s">
        <v>643</v>
      </c>
      <c r="B263" s="265" t="s">
        <v>654</v>
      </c>
      <c r="C263" s="98"/>
      <c r="D263" s="99"/>
      <c r="E263" s="92"/>
      <c r="F263" s="92"/>
      <c r="G263" s="92"/>
      <c r="H263" s="224"/>
    </row>
    <row r="264" spans="1:8" x14ac:dyDescent="0.2">
      <c r="A264" s="86"/>
      <c r="B264" s="82"/>
      <c r="C264" s="98"/>
      <c r="D264" s="99"/>
      <c r="E264" s="92"/>
      <c r="F264" s="92"/>
      <c r="G264" s="92"/>
      <c r="H264" s="92"/>
    </row>
    <row r="265" spans="1:8" ht="30" customHeight="1" x14ac:dyDescent="0.2">
      <c r="A265" s="241" t="s">
        <v>89</v>
      </c>
      <c r="B265" s="266" t="s">
        <v>281</v>
      </c>
      <c r="C265" s="270"/>
      <c r="D265" s="267"/>
      <c r="E265" s="267"/>
      <c r="F265" s="267"/>
      <c r="G265" s="267"/>
      <c r="H265" s="224">
        <f>H179</f>
        <v>0</v>
      </c>
    </row>
    <row r="266" spans="1:8" ht="15" customHeight="1" x14ac:dyDescent="0.2">
      <c r="A266" s="241"/>
      <c r="B266" s="269"/>
      <c r="C266" s="270"/>
      <c r="D266" s="267"/>
      <c r="E266" s="267"/>
      <c r="F266" s="267"/>
      <c r="G266" s="267"/>
      <c r="H266" s="224"/>
    </row>
    <row r="267" spans="1:8" ht="30" customHeight="1" x14ac:dyDescent="0.2">
      <c r="A267" s="241" t="s">
        <v>94</v>
      </c>
      <c r="B267" s="266" t="s">
        <v>288</v>
      </c>
      <c r="C267" s="270"/>
      <c r="D267" s="267"/>
      <c r="E267" s="267"/>
      <c r="F267" s="267"/>
      <c r="G267" s="267"/>
      <c r="H267" s="224">
        <f>H205</f>
        <v>0</v>
      </c>
    </row>
    <row r="268" spans="1:8" ht="15" customHeight="1" x14ac:dyDescent="0.2">
      <c r="A268" s="241"/>
      <c r="B268" s="269"/>
      <c r="C268" s="270"/>
      <c r="D268" s="267"/>
      <c r="E268" s="267"/>
      <c r="F268" s="267"/>
      <c r="G268" s="267"/>
      <c r="H268" s="272"/>
    </row>
    <row r="269" spans="1:8" ht="30" customHeight="1" x14ac:dyDescent="0.2">
      <c r="A269" s="241" t="s">
        <v>95</v>
      </c>
      <c r="B269" s="266" t="s">
        <v>292</v>
      </c>
      <c r="C269" s="270"/>
      <c r="D269" s="267"/>
      <c r="E269" s="267"/>
      <c r="F269" s="271"/>
      <c r="G269" s="271"/>
      <c r="H269" s="224">
        <f>H235</f>
        <v>0</v>
      </c>
    </row>
    <row r="270" spans="1:8" ht="15" customHeight="1" x14ac:dyDescent="0.2">
      <c r="A270" s="241"/>
      <c r="B270" s="266"/>
      <c r="C270" s="270"/>
      <c r="D270" s="267"/>
      <c r="E270" s="267"/>
      <c r="F270" s="271"/>
      <c r="G270" s="271"/>
      <c r="H270" s="224"/>
    </row>
    <row r="271" spans="1:8" ht="30" customHeight="1" x14ac:dyDescent="0.2">
      <c r="A271" s="241" t="s">
        <v>96</v>
      </c>
      <c r="B271" s="266" t="s">
        <v>326</v>
      </c>
      <c r="C271" s="270"/>
      <c r="D271" s="267"/>
      <c r="E271" s="267"/>
      <c r="F271" s="271"/>
      <c r="G271" s="271"/>
      <c r="H271" s="224">
        <f>H249</f>
        <v>0</v>
      </c>
    </row>
    <row r="272" spans="1:8" ht="15" customHeight="1" x14ac:dyDescent="0.2">
      <c r="A272" s="241"/>
      <c r="B272" s="266"/>
      <c r="C272" s="270"/>
      <c r="D272" s="267"/>
      <c r="E272" s="267"/>
      <c r="F272" s="267"/>
      <c r="G272" s="267"/>
      <c r="H272" s="272"/>
    </row>
    <row r="273" spans="1:8" ht="30" customHeight="1" x14ac:dyDescent="0.2">
      <c r="A273" s="241" t="s">
        <v>98</v>
      </c>
      <c r="B273" s="266" t="s">
        <v>331</v>
      </c>
      <c r="C273" s="270"/>
      <c r="D273" s="267"/>
      <c r="E273" s="267"/>
      <c r="F273" s="268"/>
      <c r="G273" s="268"/>
      <c r="H273" s="224">
        <f>H257</f>
        <v>0</v>
      </c>
    </row>
    <row r="274" spans="1:8" ht="15" customHeight="1" x14ac:dyDescent="0.2">
      <c r="A274" s="90"/>
      <c r="B274" s="109"/>
      <c r="C274" s="98"/>
      <c r="D274" s="99"/>
      <c r="E274" s="92"/>
      <c r="F274" s="92"/>
      <c r="G274" s="92"/>
      <c r="H274" s="224"/>
    </row>
    <row r="275" spans="1:8" ht="30" customHeight="1" thickBot="1" x14ac:dyDescent="0.25">
      <c r="A275" s="218" t="s">
        <v>643</v>
      </c>
      <c r="B275" s="214" t="s">
        <v>370</v>
      </c>
      <c r="C275" s="252"/>
      <c r="D275" s="253"/>
      <c r="E275" s="212"/>
      <c r="F275" s="242"/>
      <c r="G275" s="242" t="s">
        <v>91</v>
      </c>
      <c r="H275" s="242">
        <f>SUM(H265:H273)</f>
        <v>0</v>
      </c>
    </row>
    <row r="276" spans="1:8" x14ac:dyDescent="0.2">
      <c r="A276" s="86"/>
      <c r="B276" s="102"/>
      <c r="C276" s="98"/>
      <c r="D276" s="99"/>
      <c r="E276" s="92"/>
      <c r="F276" s="224"/>
      <c r="G276" s="224"/>
      <c r="H276" s="224"/>
    </row>
    <row r="277" spans="1:8" x14ac:dyDescent="0.2">
      <c r="A277" s="86"/>
      <c r="B277" s="102"/>
      <c r="C277" s="98"/>
      <c r="D277" s="99"/>
      <c r="E277" s="92"/>
      <c r="F277" s="224"/>
      <c r="G277" s="224"/>
      <c r="H277" s="224"/>
    </row>
    <row r="278" spans="1:8" x14ac:dyDescent="0.2">
      <c r="A278" s="86"/>
      <c r="B278" s="102"/>
      <c r="C278" s="98"/>
      <c r="D278" s="99"/>
      <c r="E278" s="92"/>
      <c r="F278" s="224"/>
      <c r="G278" s="224"/>
      <c r="H278" s="224"/>
    </row>
    <row r="279" spans="1:8" ht="15.75" x14ac:dyDescent="0.2">
      <c r="A279" s="263" t="s">
        <v>655</v>
      </c>
      <c r="B279" s="264" t="s">
        <v>371</v>
      </c>
      <c r="C279" s="98"/>
      <c r="D279" s="259"/>
      <c r="E279" s="221"/>
      <c r="F279" s="221"/>
      <c r="G279" s="221"/>
      <c r="H279" s="221"/>
    </row>
    <row r="280" spans="1:8" x14ac:dyDescent="0.2">
      <c r="A280" s="84"/>
      <c r="B280" s="85"/>
      <c r="C280" s="98"/>
      <c r="D280" s="259"/>
      <c r="E280" s="221"/>
      <c r="F280" s="221"/>
      <c r="G280" s="221"/>
      <c r="H280" s="221"/>
    </row>
    <row r="281" spans="1:8" ht="38.25" x14ac:dyDescent="0.2">
      <c r="B281" s="203" t="s">
        <v>372</v>
      </c>
      <c r="C281" s="273"/>
      <c r="D281" s="273"/>
      <c r="E281" s="273"/>
      <c r="F281" s="273"/>
      <c r="G281" s="273"/>
      <c r="H281" s="273"/>
    </row>
    <row r="282" spans="1:8" x14ac:dyDescent="0.2">
      <c r="A282" s="86"/>
      <c r="B282" s="82"/>
      <c r="C282" s="98"/>
      <c r="D282" s="99"/>
      <c r="E282" s="92"/>
      <c r="F282" s="92"/>
      <c r="G282" s="92"/>
      <c r="H282" s="92"/>
    </row>
    <row r="283" spans="1:8" x14ac:dyDescent="0.2">
      <c r="A283" s="87" t="s">
        <v>89</v>
      </c>
      <c r="B283" s="81" t="s">
        <v>281</v>
      </c>
      <c r="C283" s="98"/>
      <c r="D283" s="99"/>
      <c r="E283" s="92"/>
      <c r="F283" s="92"/>
      <c r="G283" s="92"/>
      <c r="H283" s="92"/>
    </row>
    <row r="284" spans="1:8" x14ac:dyDescent="0.2">
      <c r="A284" s="93"/>
      <c r="B284" s="120"/>
      <c r="C284" s="128"/>
      <c r="D284" s="129"/>
      <c r="E284" s="103"/>
      <c r="F284" s="103"/>
      <c r="G284" s="103"/>
      <c r="H284" s="103"/>
    </row>
    <row r="285" spans="1:8" ht="167.25" customHeight="1" x14ac:dyDescent="0.2">
      <c r="A285" s="121" t="s">
        <v>282</v>
      </c>
      <c r="B285" s="53" t="s">
        <v>373</v>
      </c>
      <c r="C285" s="260" t="s">
        <v>284</v>
      </c>
      <c r="D285" s="129">
        <v>1</v>
      </c>
      <c r="E285" s="99" t="s">
        <v>615</v>
      </c>
      <c r="F285" s="99"/>
      <c r="G285" s="99" t="s">
        <v>91</v>
      </c>
      <c r="H285" s="99">
        <f>D285*F285</f>
        <v>0</v>
      </c>
    </row>
    <row r="286" spans="1:8" x14ac:dyDescent="0.2">
      <c r="A286" s="122"/>
      <c r="B286" s="46"/>
      <c r="E286" s="103"/>
      <c r="F286" s="103"/>
      <c r="G286" s="103"/>
      <c r="H286" s="103"/>
    </row>
    <row r="287" spans="1:8" x14ac:dyDescent="0.2">
      <c r="A287" s="122"/>
      <c r="B287" s="46"/>
      <c r="C287" s="128"/>
      <c r="D287" s="129"/>
      <c r="E287" s="103"/>
      <c r="F287" s="103"/>
      <c r="G287" s="103"/>
      <c r="H287" s="103"/>
    </row>
    <row r="288" spans="1:8" ht="254.25" customHeight="1" x14ac:dyDescent="0.2">
      <c r="A288" s="122" t="s">
        <v>285</v>
      </c>
      <c r="B288" s="106" t="s">
        <v>374</v>
      </c>
      <c r="C288" s="128" t="s">
        <v>124</v>
      </c>
      <c r="D288" s="129">
        <v>42</v>
      </c>
      <c r="E288" s="99" t="s">
        <v>615</v>
      </c>
      <c r="F288" s="99"/>
      <c r="G288" s="99" t="s">
        <v>91</v>
      </c>
      <c r="H288" s="99">
        <f>D288*F288</f>
        <v>0</v>
      </c>
    </row>
    <row r="289" spans="1:8" x14ac:dyDescent="0.2">
      <c r="A289" s="122"/>
      <c r="B289" s="124"/>
    </row>
    <row r="290" spans="1:8" x14ac:dyDescent="0.2">
      <c r="A290" s="122"/>
      <c r="B290" s="124"/>
      <c r="C290" s="128"/>
      <c r="D290" s="129"/>
      <c r="E290" s="103"/>
      <c r="F290" s="103"/>
      <c r="G290" s="103"/>
      <c r="H290" s="103"/>
    </row>
    <row r="291" spans="1:8" ht="284.25" customHeight="1" x14ac:dyDescent="0.2">
      <c r="A291" s="122" t="s">
        <v>375</v>
      </c>
      <c r="B291" s="106" t="s">
        <v>376</v>
      </c>
      <c r="C291" s="128" t="s">
        <v>377</v>
      </c>
      <c r="D291" s="129">
        <v>165</v>
      </c>
      <c r="E291" s="99" t="s">
        <v>615</v>
      </c>
      <c r="F291" s="99"/>
      <c r="G291" s="99" t="s">
        <v>91</v>
      </c>
      <c r="H291" s="99">
        <f>D291*F291</f>
        <v>0</v>
      </c>
    </row>
    <row r="292" spans="1:8" x14ac:dyDescent="0.2">
      <c r="A292" s="122"/>
      <c r="B292" s="124"/>
    </row>
    <row r="293" spans="1:8" ht="30" customHeight="1" thickBot="1" x14ac:dyDescent="0.25">
      <c r="A293" s="279" t="s">
        <v>89</v>
      </c>
      <c r="B293" s="274" t="s">
        <v>287</v>
      </c>
      <c r="C293" s="275"/>
      <c r="D293" s="276"/>
      <c r="E293" s="277"/>
      <c r="F293" s="277"/>
      <c r="G293" s="280" t="s">
        <v>91</v>
      </c>
      <c r="H293" s="278">
        <f>SUM(H285:H291)</f>
        <v>0</v>
      </c>
    </row>
    <row r="294" spans="1:8" x14ac:dyDescent="0.2">
      <c r="A294" s="93"/>
      <c r="B294" s="120"/>
      <c r="C294" s="128"/>
      <c r="D294" s="129"/>
      <c r="E294" s="103"/>
      <c r="F294" s="103"/>
      <c r="G294" s="103"/>
      <c r="H294" s="103"/>
    </row>
    <row r="295" spans="1:8" x14ac:dyDescent="0.2">
      <c r="A295" s="93"/>
      <c r="B295" s="120"/>
      <c r="C295" s="128"/>
      <c r="D295" s="129"/>
      <c r="E295" s="103"/>
      <c r="F295" s="103"/>
      <c r="G295" s="103"/>
      <c r="H295" s="103"/>
    </row>
    <row r="296" spans="1:8" x14ac:dyDescent="0.2">
      <c r="A296" s="125" t="s">
        <v>94</v>
      </c>
      <c r="B296" s="126" t="s">
        <v>288</v>
      </c>
      <c r="C296" s="128"/>
      <c r="D296" s="129"/>
      <c r="E296" s="103"/>
      <c r="F296" s="103"/>
      <c r="G296" s="103"/>
      <c r="H296" s="103"/>
    </row>
    <row r="297" spans="1:8" x14ac:dyDescent="0.2">
      <c r="A297" s="125"/>
      <c r="B297" s="126"/>
      <c r="C297" s="128"/>
      <c r="D297" s="129"/>
      <c r="E297" s="103"/>
      <c r="F297" s="103"/>
      <c r="G297" s="103"/>
      <c r="H297" s="103"/>
    </row>
    <row r="298" spans="1:8" ht="325.5" customHeight="1" x14ac:dyDescent="0.2">
      <c r="A298" s="121" t="s">
        <v>289</v>
      </c>
      <c r="B298" s="127" t="s">
        <v>378</v>
      </c>
      <c r="C298" s="128" t="s">
        <v>124</v>
      </c>
      <c r="D298" s="129">
        <v>229</v>
      </c>
      <c r="E298" s="99" t="s">
        <v>615</v>
      </c>
      <c r="F298" s="99"/>
      <c r="G298" s="99" t="s">
        <v>91</v>
      </c>
      <c r="H298" s="99">
        <f>D298*F298</f>
        <v>0</v>
      </c>
    </row>
    <row r="299" spans="1:8" x14ac:dyDescent="0.2">
      <c r="A299" s="93"/>
      <c r="B299" s="53"/>
    </row>
    <row r="300" spans="1:8" x14ac:dyDescent="0.2">
      <c r="A300" s="93"/>
      <c r="B300" s="53"/>
      <c r="C300" s="128"/>
      <c r="D300" s="129"/>
      <c r="E300" s="103"/>
      <c r="F300" s="103"/>
      <c r="G300" s="103"/>
      <c r="H300" s="103"/>
    </row>
    <row r="301" spans="1:8" ht="347.25" customHeight="1" x14ac:dyDescent="0.2">
      <c r="A301" s="121" t="s">
        <v>355</v>
      </c>
      <c r="B301" s="53" t="s">
        <v>379</v>
      </c>
      <c r="C301" s="128" t="s">
        <v>124</v>
      </c>
      <c r="D301" s="129">
        <v>315</v>
      </c>
      <c r="E301" s="99" t="s">
        <v>615</v>
      </c>
      <c r="F301" s="99"/>
      <c r="G301" s="99" t="s">
        <v>91</v>
      </c>
      <c r="H301" s="99">
        <f>D301*F301</f>
        <v>0</v>
      </c>
    </row>
    <row r="302" spans="1:8" x14ac:dyDescent="0.2">
      <c r="A302" s="93"/>
      <c r="B302" s="53"/>
      <c r="E302" s="103"/>
      <c r="F302" s="103"/>
      <c r="G302" s="103"/>
      <c r="H302" s="103"/>
    </row>
    <row r="303" spans="1:8" x14ac:dyDescent="0.2">
      <c r="A303" s="93"/>
      <c r="B303" s="53"/>
      <c r="C303" s="128"/>
      <c r="D303" s="129"/>
      <c r="E303" s="103"/>
      <c r="F303" s="103"/>
      <c r="G303" s="103"/>
      <c r="H303" s="103"/>
    </row>
    <row r="304" spans="1:8" ht="384" customHeight="1" x14ac:dyDescent="0.2">
      <c r="A304" s="88" t="s">
        <v>357</v>
      </c>
      <c r="B304" s="89" t="s">
        <v>380</v>
      </c>
      <c r="C304" s="98" t="s">
        <v>290</v>
      </c>
      <c r="D304" s="99">
        <v>162</v>
      </c>
      <c r="E304" s="99" t="s">
        <v>615</v>
      </c>
      <c r="F304" s="99"/>
      <c r="G304" s="99" t="s">
        <v>91</v>
      </c>
      <c r="H304" s="99">
        <f>D304*F304</f>
        <v>0</v>
      </c>
    </row>
    <row r="305" spans="1:8" x14ac:dyDescent="0.2">
      <c r="A305" s="86"/>
      <c r="B305" s="89"/>
      <c r="E305" s="92"/>
      <c r="F305" s="92"/>
      <c r="G305" s="92"/>
      <c r="H305" s="92"/>
    </row>
    <row r="306" spans="1:8" x14ac:dyDescent="0.2">
      <c r="A306" s="93"/>
      <c r="B306" s="53"/>
      <c r="C306" s="128"/>
      <c r="D306" s="129"/>
      <c r="E306" s="103"/>
      <c r="F306" s="103"/>
      <c r="G306" s="103"/>
      <c r="H306" s="103"/>
    </row>
    <row r="307" spans="1:8" ht="138.75" customHeight="1" x14ac:dyDescent="0.2">
      <c r="A307" s="93" t="s">
        <v>359</v>
      </c>
      <c r="B307" s="53" t="s">
        <v>381</v>
      </c>
      <c r="C307" s="128" t="s">
        <v>124</v>
      </c>
      <c r="D307" s="129">
        <v>39</v>
      </c>
      <c r="E307" s="99" t="s">
        <v>615</v>
      </c>
      <c r="F307" s="99"/>
      <c r="G307" s="99" t="s">
        <v>91</v>
      </c>
      <c r="H307" s="99">
        <f>D307*F307</f>
        <v>0</v>
      </c>
    </row>
    <row r="308" spans="1:8" x14ac:dyDescent="0.2">
      <c r="A308" s="93"/>
      <c r="B308" s="53"/>
    </row>
    <row r="309" spans="1:8" x14ac:dyDescent="0.2">
      <c r="A309" s="93"/>
      <c r="B309" s="53"/>
      <c r="C309" s="128"/>
      <c r="D309" s="129"/>
      <c r="E309" s="103"/>
      <c r="F309" s="103"/>
      <c r="G309" s="103"/>
      <c r="H309" s="103"/>
    </row>
    <row r="310" spans="1:8" ht="175.5" customHeight="1" x14ac:dyDescent="0.2">
      <c r="A310" s="93" t="s">
        <v>361</v>
      </c>
      <c r="B310" s="106" t="s">
        <v>382</v>
      </c>
      <c r="C310" s="128" t="s">
        <v>124</v>
      </c>
      <c r="D310" s="129">
        <v>9</v>
      </c>
      <c r="E310" s="99" t="s">
        <v>615</v>
      </c>
      <c r="F310" s="99"/>
      <c r="G310" s="99" t="s">
        <v>91</v>
      </c>
      <c r="H310" s="99">
        <f>D310*F310</f>
        <v>0</v>
      </c>
    </row>
    <row r="311" spans="1:8" x14ac:dyDescent="0.2">
      <c r="A311" s="93"/>
      <c r="B311" s="53"/>
    </row>
    <row r="312" spans="1:8" x14ac:dyDescent="0.2">
      <c r="A312" s="93"/>
      <c r="B312" s="53"/>
      <c r="C312" s="128"/>
      <c r="D312" s="129"/>
      <c r="E312" s="103"/>
      <c r="F312" s="103"/>
      <c r="G312" s="103"/>
      <c r="H312" s="103"/>
    </row>
    <row r="313" spans="1:8" ht="130.5" customHeight="1" x14ac:dyDescent="0.2">
      <c r="A313" s="93" t="s">
        <v>363</v>
      </c>
      <c r="B313" s="106" t="s">
        <v>383</v>
      </c>
      <c r="C313" s="128" t="s">
        <v>124</v>
      </c>
      <c r="D313" s="129">
        <v>13.2</v>
      </c>
      <c r="E313" s="99" t="s">
        <v>615</v>
      </c>
      <c r="F313" s="99"/>
      <c r="G313" s="99" t="s">
        <v>91</v>
      </c>
      <c r="H313" s="99">
        <f>D313*F313</f>
        <v>0</v>
      </c>
    </row>
    <row r="314" spans="1:8" x14ac:dyDescent="0.2">
      <c r="A314" s="93"/>
      <c r="B314" s="53" t="s">
        <v>294</v>
      </c>
    </row>
    <row r="315" spans="1:8" x14ac:dyDescent="0.2">
      <c r="A315" s="93"/>
      <c r="B315" s="53"/>
      <c r="C315" s="128"/>
      <c r="D315" s="129"/>
      <c r="E315" s="103"/>
      <c r="F315" s="103"/>
      <c r="G315" s="103"/>
      <c r="H315" s="103"/>
    </row>
    <row r="316" spans="1:8" ht="192" customHeight="1" x14ac:dyDescent="0.2">
      <c r="A316" s="93" t="s">
        <v>365</v>
      </c>
      <c r="B316" s="53" t="s">
        <v>384</v>
      </c>
      <c r="C316" s="128" t="s">
        <v>124</v>
      </c>
      <c r="D316" s="129">
        <v>16.5</v>
      </c>
      <c r="E316" s="99" t="s">
        <v>615</v>
      </c>
      <c r="F316" s="99"/>
      <c r="G316" s="99" t="s">
        <v>91</v>
      </c>
      <c r="H316" s="99">
        <f>D316*F316</f>
        <v>0</v>
      </c>
    </row>
    <row r="317" spans="1:8" x14ac:dyDescent="0.2">
      <c r="A317" s="93"/>
      <c r="B317" s="53"/>
    </row>
    <row r="318" spans="1:8" x14ac:dyDescent="0.2">
      <c r="A318" s="93"/>
      <c r="B318" s="53"/>
      <c r="C318" s="128"/>
      <c r="D318" s="129"/>
      <c r="E318" s="129"/>
      <c r="F318" s="129"/>
      <c r="G318" s="129"/>
      <c r="H318" s="129"/>
    </row>
    <row r="319" spans="1:8" ht="30" customHeight="1" thickBot="1" x14ac:dyDescent="0.25">
      <c r="A319" s="279" t="s">
        <v>94</v>
      </c>
      <c r="B319" s="274" t="s">
        <v>291</v>
      </c>
      <c r="C319" s="275"/>
      <c r="D319" s="276"/>
      <c r="E319" s="277"/>
      <c r="F319" s="277"/>
      <c r="G319" s="280" t="s">
        <v>91</v>
      </c>
      <c r="H319" s="278">
        <f>SUM(H298:H316)</f>
        <v>0</v>
      </c>
    </row>
    <row r="320" spans="1:8" x14ac:dyDescent="0.2">
      <c r="A320" s="93"/>
      <c r="B320" s="130"/>
      <c r="C320" s="128"/>
      <c r="D320" s="129"/>
      <c r="E320" s="103"/>
      <c r="F320" s="103"/>
      <c r="G320" s="103"/>
      <c r="H320" s="207"/>
    </row>
    <row r="321" spans="1:8" x14ac:dyDescent="0.2">
      <c r="A321" s="93"/>
      <c r="B321" s="130"/>
      <c r="C321" s="128"/>
      <c r="D321" s="129"/>
      <c r="E321" s="103"/>
      <c r="F321" s="103"/>
      <c r="G321" s="103"/>
      <c r="H321" s="227"/>
    </row>
    <row r="322" spans="1:8" ht="25.5" x14ac:dyDescent="0.2">
      <c r="A322" s="294" t="s">
        <v>95</v>
      </c>
      <c r="B322" s="126" t="s">
        <v>292</v>
      </c>
      <c r="C322" s="128"/>
      <c r="D322" s="129"/>
      <c r="E322" s="103"/>
      <c r="F322" s="103"/>
      <c r="G322" s="103"/>
      <c r="H322" s="103"/>
    </row>
    <row r="323" spans="1:8" x14ac:dyDescent="0.2">
      <c r="A323" s="83"/>
      <c r="B323" s="83"/>
      <c r="C323" s="98"/>
      <c r="D323" s="259"/>
      <c r="E323" s="221"/>
      <c r="F323" s="221"/>
      <c r="G323" s="221"/>
      <c r="H323" s="221"/>
    </row>
    <row r="324" spans="1:8" ht="333" customHeight="1" x14ac:dyDescent="0.2">
      <c r="A324" s="121" t="s">
        <v>293</v>
      </c>
      <c r="B324" s="53" t="s">
        <v>656</v>
      </c>
      <c r="C324" s="128"/>
      <c r="D324" s="129"/>
      <c r="E324" s="103"/>
      <c r="F324" s="103"/>
      <c r="G324" s="103"/>
      <c r="H324" s="103"/>
    </row>
    <row r="325" spans="1:8" ht="236.25" customHeight="1" x14ac:dyDescent="0.2">
      <c r="A325" s="121"/>
      <c r="B325" s="200" t="s">
        <v>657</v>
      </c>
      <c r="C325" s="128" t="s">
        <v>124</v>
      </c>
      <c r="D325" s="129">
        <v>67</v>
      </c>
      <c r="E325" s="99" t="s">
        <v>615</v>
      </c>
      <c r="F325" s="99"/>
      <c r="G325" s="99" t="s">
        <v>91</v>
      </c>
      <c r="H325" s="99">
        <f>D325*F325</f>
        <v>0</v>
      </c>
    </row>
    <row r="326" spans="1:8" x14ac:dyDescent="0.2">
      <c r="A326" s="121"/>
      <c r="B326" s="53"/>
      <c r="C326" s="128"/>
      <c r="D326" s="129"/>
      <c r="E326" s="103"/>
      <c r="F326" s="103"/>
      <c r="G326" s="103"/>
      <c r="H326" s="103"/>
    </row>
    <row r="327" spans="1:8" ht="353.25" customHeight="1" x14ac:dyDescent="0.2">
      <c r="A327" s="121" t="s">
        <v>295</v>
      </c>
      <c r="B327" s="200" t="s">
        <v>658</v>
      </c>
      <c r="C327" s="128"/>
      <c r="D327" s="129"/>
      <c r="E327" s="103"/>
      <c r="F327" s="103"/>
      <c r="G327" s="103"/>
      <c r="H327" s="103"/>
    </row>
    <row r="328" spans="1:8" ht="240.75" customHeight="1" x14ac:dyDescent="0.2">
      <c r="A328" s="121"/>
      <c r="B328" s="200" t="s">
        <v>659</v>
      </c>
      <c r="C328" s="128" t="s">
        <v>124</v>
      </c>
      <c r="D328" s="129">
        <v>59</v>
      </c>
      <c r="E328" s="99" t="s">
        <v>615</v>
      </c>
      <c r="F328" s="99"/>
      <c r="G328" s="99" t="s">
        <v>91</v>
      </c>
      <c r="H328" s="99">
        <f>D328*F328</f>
        <v>0</v>
      </c>
    </row>
    <row r="329" spans="1:8" x14ac:dyDescent="0.2">
      <c r="A329" s="93"/>
      <c r="B329" s="53"/>
      <c r="C329" s="128"/>
      <c r="D329" s="129"/>
      <c r="E329" s="103"/>
      <c r="F329" s="103"/>
      <c r="G329" s="103"/>
      <c r="H329" s="103"/>
    </row>
    <row r="330" spans="1:8" ht="26.25" thickBot="1" x14ac:dyDescent="0.25">
      <c r="A330" s="279" t="s">
        <v>95</v>
      </c>
      <c r="B330" s="281" t="s">
        <v>308</v>
      </c>
      <c r="C330" s="282"/>
      <c r="D330" s="283"/>
      <c r="E330" s="280"/>
      <c r="F330" s="284"/>
      <c r="G330" s="284" t="s">
        <v>91</v>
      </c>
      <c r="H330" s="284">
        <f>SUM(H324:H328)</f>
        <v>0</v>
      </c>
    </row>
    <row r="331" spans="1:8" x14ac:dyDescent="0.2">
      <c r="A331" s="93"/>
      <c r="B331" s="130"/>
      <c r="C331" s="261"/>
      <c r="D331" s="262"/>
      <c r="E331" s="207"/>
      <c r="F331" s="207"/>
      <c r="G331" s="207"/>
      <c r="H331" s="207"/>
    </row>
    <row r="332" spans="1:8" x14ac:dyDescent="0.2">
      <c r="A332" s="93"/>
      <c r="B332" s="130"/>
      <c r="C332" s="261"/>
      <c r="D332" s="262"/>
      <c r="E332" s="207"/>
      <c r="F332" s="207"/>
      <c r="G332" s="207"/>
      <c r="H332" s="207"/>
    </row>
    <row r="333" spans="1:8" x14ac:dyDescent="0.2">
      <c r="A333" s="125" t="s">
        <v>96</v>
      </c>
      <c r="B333" s="130" t="s">
        <v>326</v>
      </c>
      <c r="C333" s="128"/>
      <c r="D333" s="129"/>
      <c r="E333" s="103"/>
      <c r="F333" s="103"/>
      <c r="G333" s="103"/>
      <c r="H333" s="227"/>
    </row>
    <row r="334" spans="1:8" x14ac:dyDescent="0.2">
      <c r="A334" s="125"/>
      <c r="B334" s="130"/>
      <c r="C334" s="128"/>
      <c r="D334" s="129"/>
      <c r="E334" s="103"/>
      <c r="F334" s="103"/>
      <c r="G334" s="103"/>
      <c r="H334" s="227"/>
    </row>
    <row r="335" spans="1:8" ht="244.5" customHeight="1" x14ac:dyDescent="0.2">
      <c r="A335" s="93" t="s">
        <v>310</v>
      </c>
      <c r="B335" s="112" t="s">
        <v>385</v>
      </c>
      <c r="C335" s="128" t="s">
        <v>124</v>
      </c>
      <c r="D335" s="129">
        <v>42</v>
      </c>
      <c r="E335" s="99" t="s">
        <v>615</v>
      </c>
      <c r="F335" s="99"/>
      <c r="G335" s="99" t="s">
        <v>91</v>
      </c>
      <c r="H335" s="99">
        <f>D335*F335</f>
        <v>0</v>
      </c>
    </row>
    <row r="336" spans="1:8" x14ac:dyDescent="0.2">
      <c r="A336" s="93"/>
      <c r="B336" s="46"/>
    </row>
    <row r="337" spans="1:8" x14ac:dyDescent="0.2">
      <c r="A337" s="93"/>
      <c r="B337" s="46"/>
      <c r="C337" s="128"/>
      <c r="D337" s="129"/>
      <c r="E337" s="103"/>
      <c r="F337" s="103"/>
      <c r="G337" s="103"/>
      <c r="H337" s="103"/>
    </row>
    <row r="338" spans="1:8" ht="228.75" customHeight="1" x14ac:dyDescent="0.2">
      <c r="A338" s="93" t="s">
        <v>312</v>
      </c>
      <c r="B338" s="112" t="s">
        <v>386</v>
      </c>
      <c r="C338" s="128" t="s">
        <v>377</v>
      </c>
      <c r="D338" s="129">
        <v>165</v>
      </c>
      <c r="E338" s="99" t="s">
        <v>615</v>
      </c>
      <c r="F338" s="99"/>
      <c r="G338" s="99" t="s">
        <v>91</v>
      </c>
      <c r="H338" s="99">
        <f>D338*F338</f>
        <v>0</v>
      </c>
    </row>
    <row r="339" spans="1:8" x14ac:dyDescent="0.2">
      <c r="A339" s="93"/>
      <c r="B339" s="124"/>
    </row>
    <row r="340" spans="1:8" x14ac:dyDescent="0.2">
      <c r="A340" s="122"/>
      <c r="B340" s="130"/>
      <c r="C340" s="128"/>
      <c r="D340" s="129"/>
      <c r="E340" s="103"/>
      <c r="F340" s="103"/>
      <c r="G340" s="103"/>
      <c r="H340" s="227"/>
    </row>
    <row r="341" spans="1:8" s="72" customFormat="1" ht="30" customHeight="1" thickBot="1" x14ac:dyDescent="0.25">
      <c r="A341" s="279" t="s">
        <v>96</v>
      </c>
      <c r="B341" s="281" t="s">
        <v>330</v>
      </c>
      <c r="C341" s="282"/>
      <c r="D341" s="283"/>
      <c r="E341" s="280"/>
      <c r="F341" s="280"/>
      <c r="G341" s="280" t="s">
        <v>91</v>
      </c>
      <c r="H341" s="280">
        <f>SUM(H335:H338)</f>
        <v>0</v>
      </c>
    </row>
    <row r="342" spans="1:8" x14ac:dyDescent="0.2">
      <c r="A342" s="93"/>
      <c r="B342" s="126"/>
      <c r="C342" s="128"/>
      <c r="D342" s="129"/>
      <c r="E342" s="103"/>
      <c r="F342" s="103"/>
      <c r="G342" s="103"/>
      <c r="H342" s="227"/>
    </row>
    <row r="343" spans="1:8" x14ac:dyDescent="0.2">
      <c r="A343" s="93"/>
      <c r="B343" s="126"/>
      <c r="C343" s="128"/>
      <c r="D343" s="129"/>
      <c r="E343" s="103"/>
      <c r="F343" s="103"/>
      <c r="G343" s="103"/>
      <c r="H343" s="227"/>
    </row>
    <row r="344" spans="1:8" x14ac:dyDescent="0.2">
      <c r="A344" s="125" t="s">
        <v>98</v>
      </c>
      <c r="B344" s="126" t="s">
        <v>331</v>
      </c>
      <c r="C344" s="128"/>
      <c r="D344" s="129"/>
      <c r="E344" s="103"/>
      <c r="F344" s="103"/>
      <c r="G344" s="103"/>
      <c r="H344" s="103"/>
    </row>
    <row r="345" spans="1:8" x14ac:dyDescent="0.2">
      <c r="A345" s="125"/>
      <c r="B345" s="126"/>
      <c r="C345" s="128"/>
      <c r="D345" s="129"/>
      <c r="E345" s="103"/>
      <c r="F345" s="103"/>
      <c r="G345" s="103"/>
      <c r="H345" s="103"/>
    </row>
    <row r="346" spans="1:8" ht="267" customHeight="1" x14ac:dyDescent="0.2">
      <c r="A346" s="93" t="s">
        <v>327</v>
      </c>
      <c r="B346" s="127" t="s">
        <v>387</v>
      </c>
      <c r="C346" s="48" t="s">
        <v>97</v>
      </c>
      <c r="D346" s="74">
        <v>15</v>
      </c>
      <c r="E346" s="99" t="s">
        <v>615</v>
      </c>
      <c r="F346" s="99"/>
      <c r="G346" s="99" t="s">
        <v>91</v>
      </c>
      <c r="H346" s="99">
        <f>D346*F346</f>
        <v>0</v>
      </c>
    </row>
    <row r="347" spans="1:8" x14ac:dyDescent="0.2">
      <c r="A347" s="93"/>
      <c r="B347" s="120"/>
    </row>
    <row r="348" spans="1:8" x14ac:dyDescent="0.2">
      <c r="A348" s="122"/>
      <c r="B348" s="132"/>
      <c r="C348" s="128"/>
      <c r="D348" s="129"/>
      <c r="E348" s="103"/>
      <c r="F348" s="103"/>
      <c r="G348" s="103"/>
      <c r="H348" s="103"/>
    </row>
    <row r="349" spans="1:8" s="72" customFormat="1" ht="30" customHeight="1" thickBot="1" x14ac:dyDescent="0.25">
      <c r="A349" s="218" t="s">
        <v>98</v>
      </c>
      <c r="B349" s="214" t="s">
        <v>350</v>
      </c>
      <c r="C349" s="285"/>
      <c r="D349" s="286"/>
      <c r="E349" s="216"/>
      <c r="F349" s="216"/>
      <c r="G349" s="216" t="s">
        <v>91</v>
      </c>
      <c r="H349" s="216">
        <f>SUM(H346)</f>
        <v>0</v>
      </c>
    </row>
    <row r="350" spans="1:8" x14ac:dyDescent="0.2">
      <c r="A350" s="86"/>
      <c r="B350" s="102"/>
      <c r="C350" s="98"/>
      <c r="D350" s="99"/>
      <c r="E350" s="92"/>
      <c r="F350" s="92"/>
      <c r="G350" s="92"/>
      <c r="H350" s="224"/>
    </row>
    <row r="351" spans="1:8" x14ac:dyDescent="0.2">
      <c r="A351" s="97"/>
      <c r="B351" s="115"/>
      <c r="C351" s="231"/>
      <c r="D351" s="232"/>
      <c r="E351" s="105"/>
      <c r="F351" s="105"/>
      <c r="G351" s="105"/>
      <c r="H351" s="105"/>
    </row>
    <row r="352" spans="1:8" x14ac:dyDescent="0.2">
      <c r="A352" s="86"/>
      <c r="B352" s="82"/>
      <c r="C352" s="98"/>
      <c r="D352" s="99"/>
      <c r="E352" s="92"/>
      <c r="F352" s="92"/>
      <c r="G352" s="92"/>
      <c r="H352" s="92"/>
    </row>
    <row r="353" spans="1:8" ht="36.75" customHeight="1" x14ac:dyDescent="0.2">
      <c r="A353" s="241" t="s">
        <v>660</v>
      </c>
      <c r="B353" s="266" t="s">
        <v>661</v>
      </c>
      <c r="C353" s="98"/>
      <c r="D353" s="99"/>
      <c r="E353" s="92"/>
      <c r="F353" s="92"/>
      <c r="G353" s="92"/>
      <c r="H353" s="224"/>
    </row>
    <row r="354" spans="1:8" x14ac:dyDescent="0.2">
      <c r="A354" s="86"/>
      <c r="B354" s="82"/>
      <c r="C354" s="98"/>
      <c r="D354" s="99"/>
      <c r="E354" s="92"/>
      <c r="F354" s="92"/>
      <c r="G354" s="92"/>
      <c r="H354" s="92"/>
    </row>
    <row r="355" spans="1:8" ht="30" customHeight="1" x14ac:dyDescent="0.2">
      <c r="A355" s="241" t="s">
        <v>89</v>
      </c>
      <c r="B355" s="102" t="s">
        <v>281</v>
      </c>
      <c r="C355" s="98"/>
      <c r="D355" s="99"/>
      <c r="E355" s="92"/>
      <c r="F355" s="92"/>
      <c r="G355" s="243" t="s">
        <v>91</v>
      </c>
      <c r="H355" s="224">
        <f>H293</f>
        <v>0</v>
      </c>
    </row>
    <row r="356" spans="1:8" ht="15" customHeight="1" x14ac:dyDescent="0.2">
      <c r="A356" s="241"/>
      <c r="B356" s="82"/>
      <c r="C356" s="98"/>
      <c r="D356" s="99"/>
      <c r="E356" s="92"/>
      <c r="F356" s="92"/>
      <c r="G356" s="243"/>
      <c r="H356" s="224"/>
    </row>
    <row r="357" spans="1:8" ht="30" customHeight="1" x14ac:dyDescent="0.2">
      <c r="A357" s="241" t="s">
        <v>94</v>
      </c>
      <c r="B357" s="102" t="s">
        <v>288</v>
      </c>
      <c r="C357" s="98"/>
      <c r="D357" s="99"/>
      <c r="E357" s="92"/>
      <c r="F357" s="92"/>
      <c r="G357" s="243" t="s">
        <v>91</v>
      </c>
      <c r="H357" s="224">
        <f>H319</f>
        <v>0</v>
      </c>
    </row>
    <row r="358" spans="1:8" ht="15" customHeight="1" x14ac:dyDescent="0.2">
      <c r="A358" s="241"/>
      <c r="B358" s="82"/>
      <c r="C358" s="98"/>
      <c r="D358" s="99"/>
      <c r="E358" s="92"/>
      <c r="F358" s="92"/>
      <c r="G358" s="243"/>
      <c r="H358" s="206"/>
    </row>
    <row r="359" spans="1:8" ht="30" customHeight="1" x14ac:dyDescent="0.2">
      <c r="A359" s="241" t="s">
        <v>95</v>
      </c>
      <c r="B359" s="102" t="s">
        <v>292</v>
      </c>
      <c r="C359" s="98"/>
      <c r="D359" s="99"/>
      <c r="E359" s="92"/>
      <c r="F359" s="206"/>
      <c r="G359" s="307" t="s">
        <v>91</v>
      </c>
      <c r="H359" s="226">
        <f>H330</f>
        <v>0</v>
      </c>
    </row>
    <row r="360" spans="1:8" ht="15" customHeight="1" x14ac:dyDescent="0.2">
      <c r="A360" s="241"/>
      <c r="B360" s="102"/>
      <c r="C360" s="98"/>
      <c r="D360" s="99"/>
      <c r="E360" s="92"/>
      <c r="F360" s="206"/>
      <c r="G360" s="307"/>
      <c r="H360" s="226"/>
    </row>
    <row r="361" spans="1:8" ht="30" customHeight="1" x14ac:dyDescent="0.2">
      <c r="A361" s="241" t="s">
        <v>96</v>
      </c>
      <c r="B361" s="102" t="s">
        <v>326</v>
      </c>
      <c r="C361" s="98"/>
      <c r="D361" s="99"/>
      <c r="E361" s="92"/>
      <c r="F361" s="206"/>
      <c r="G361" s="307" t="s">
        <v>91</v>
      </c>
      <c r="H361" s="226">
        <f>H341</f>
        <v>0</v>
      </c>
    </row>
    <row r="362" spans="1:8" ht="15" customHeight="1" x14ac:dyDescent="0.2">
      <c r="A362" s="241"/>
      <c r="B362" s="102"/>
      <c r="C362" s="98"/>
      <c r="D362" s="99"/>
      <c r="E362" s="92"/>
      <c r="F362" s="92"/>
      <c r="G362" s="92"/>
      <c r="H362" s="206"/>
    </row>
    <row r="363" spans="1:8" ht="30" customHeight="1" x14ac:dyDescent="0.2">
      <c r="A363" s="241" t="s">
        <v>98</v>
      </c>
      <c r="B363" s="102" t="s">
        <v>331</v>
      </c>
      <c r="C363" s="98"/>
      <c r="D363" s="99"/>
      <c r="E363" s="92"/>
      <c r="F363" s="226"/>
      <c r="G363" s="226" t="s">
        <v>91</v>
      </c>
      <c r="H363" s="226">
        <f>H349</f>
        <v>0</v>
      </c>
    </row>
    <row r="364" spans="1:8" x14ac:dyDescent="0.2">
      <c r="A364" s="90"/>
      <c r="B364" s="109"/>
      <c r="C364" s="98"/>
      <c r="D364" s="99"/>
      <c r="E364" s="92"/>
      <c r="F364" s="92"/>
      <c r="G364" s="92"/>
      <c r="H364" s="224"/>
    </row>
    <row r="365" spans="1:8" ht="41.25" customHeight="1" thickBot="1" x14ac:dyDescent="0.25">
      <c r="A365" s="218" t="s">
        <v>655</v>
      </c>
      <c r="B365" s="214" t="s">
        <v>388</v>
      </c>
      <c r="C365" s="252"/>
      <c r="D365" s="253"/>
      <c r="E365" s="212"/>
      <c r="F365" s="242"/>
      <c r="G365" s="242" t="s">
        <v>91</v>
      </c>
      <c r="H365" s="242">
        <f>SUM(H355:H363)</f>
        <v>0</v>
      </c>
    </row>
    <row r="366" spans="1:8" x14ac:dyDescent="0.2">
      <c r="A366" s="86"/>
      <c r="B366" s="102"/>
      <c r="C366" s="98"/>
      <c r="D366" s="99"/>
      <c r="E366" s="92"/>
      <c r="F366" s="224"/>
      <c r="G366" s="224"/>
      <c r="H366" s="224"/>
    </row>
    <row r="367" spans="1:8" x14ac:dyDescent="0.2">
      <c r="A367" s="122"/>
      <c r="B367" s="124"/>
      <c r="C367" s="128"/>
      <c r="D367" s="129"/>
      <c r="E367" s="103"/>
      <c r="F367" s="103"/>
      <c r="G367" s="103"/>
      <c r="H367" s="225"/>
    </row>
    <row r="368" spans="1:8" x14ac:dyDescent="0.2">
      <c r="A368" s="122"/>
      <c r="B368" s="124"/>
      <c r="C368" s="128"/>
      <c r="D368" s="129"/>
      <c r="E368" s="103"/>
      <c r="F368" s="103"/>
      <c r="G368" s="103"/>
      <c r="H368" s="225"/>
    </row>
    <row r="369" spans="1:8" ht="30.75" customHeight="1" x14ac:dyDescent="0.2">
      <c r="A369" s="295" t="s">
        <v>87</v>
      </c>
      <c r="B369" s="308" t="s">
        <v>23</v>
      </c>
      <c r="C369" s="98"/>
      <c r="D369" s="99"/>
      <c r="E369" s="92"/>
      <c r="F369" s="92"/>
      <c r="G369" s="92"/>
      <c r="H369" s="224"/>
    </row>
    <row r="370" spans="1:8" x14ac:dyDescent="0.2">
      <c r="A370" s="86"/>
      <c r="B370" s="82"/>
      <c r="C370" s="98"/>
      <c r="D370" s="99"/>
      <c r="E370" s="92"/>
      <c r="F370" s="92"/>
      <c r="G370" s="92"/>
      <c r="H370" s="92"/>
    </row>
    <row r="371" spans="1:8" s="293" customFormat="1" ht="30" customHeight="1" x14ac:dyDescent="0.2">
      <c r="A371" s="295" t="s">
        <v>614</v>
      </c>
      <c r="B371" s="296" t="s">
        <v>389</v>
      </c>
      <c r="C371" s="297"/>
      <c r="D371" s="298"/>
      <c r="E371" s="298"/>
      <c r="F371" s="298"/>
      <c r="G371" s="299" t="s">
        <v>91</v>
      </c>
      <c r="H371" s="300">
        <f>H169</f>
        <v>0</v>
      </c>
    </row>
    <row r="372" spans="1:8" s="293" customFormat="1" ht="15" customHeight="1" x14ac:dyDescent="0.2">
      <c r="A372" s="295"/>
      <c r="B372" s="301"/>
      <c r="C372" s="297"/>
      <c r="D372" s="298"/>
      <c r="E372" s="298"/>
      <c r="F372" s="298"/>
      <c r="G372" s="299"/>
      <c r="H372" s="300"/>
    </row>
    <row r="373" spans="1:8" s="293" customFormat="1" ht="30" customHeight="1" x14ac:dyDescent="0.2">
      <c r="A373" s="295" t="s">
        <v>643</v>
      </c>
      <c r="B373" s="296" t="s">
        <v>390</v>
      </c>
      <c r="C373" s="297"/>
      <c r="D373" s="298"/>
      <c r="E373" s="298"/>
      <c r="F373" s="302"/>
      <c r="G373" s="303" t="s">
        <v>91</v>
      </c>
      <c r="H373" s="300">
        <f>H275</f>
        <v>0</v>
      </c>
    </row>
    <row r="374" spans="1:8" s="293" customFormat="1" ht="15" customHeight="1" x14ac:dyDescent="0.2">
      <c r="A374" s="295"/>
      <c r="B374" s="296"/>
      <c r="C374" s="297"/>
      <c r="D374" s="298"/>
      <c r="E374" s="298"/>
      <c r="F374" s="302"/>
      <c r="G374" s="303"/>
      <c r="H374" s="300"/>
    </row>
    <row r="375" spans="1:8" s="293" customFormat="1" ht="30" customHeight="1" x14ac:dyDescent="0.2">
      <c r="A375" s="295" t="s">
        <v>655</v>
      </c>
      <c r="B375" s="296" t="s">
        <v>391</v>
      </c>
      <c r="C375" s="297"/>
      <c r="D375" s="298"/>
      <c r="E375" s="298"/>
      <c r="F375" s="302"/>
      <c r="G375" s="303" t="s">
        <v>91</v>
      </c>
      <c r="H375" s="300">
        <f>H365</f>
        <v>0</v>
      </c>
    </row>
    <row r="376" spans="1:8" x14ac:dyDescent="0.2">
      <c r="A376" s="90"/>
      <c r="B376" s="109"/>
      <c r="C376" s="98"/>
      <c r="D376" s="99"/>
      <c r="E376" s="92"/>
      <c r="F376" s="92"/>
      <c r="G376" s="92"/>
      <c r="H376" s="224"/>
    </row>
    <row r="377" spans="1:8" ht="57" customHeight="1" thickBot="1" x14ac:dyDescent="0.25">
      <c r="A377" s="218" t="s">
        <v>87</v>
      </c>
      <c r="B377" s="288" t="s">
        <v>392</v>
      </c>
      <c r="C377" s="289"/>
      <c r="D377" s="306"/>
      <c r="E377" s="290"/>
      <c r="F377" s="291"/>
      <c r="G377" s="292" t="s">
        <v>91</v>
      </c>
      <c r="H377" s="305">
        <f>SUM(H371:H375)</f>
        <v>0</v>
      </c>
    </row>
    <row r="378" spans="1:8" x14ac:dyDescent="0.2">
      <c r="A378" s="122"/>
      <c r="B378" s="197"/>
      <c r="C378" s="197"/>
      <c r="D378" s="198"/>
      <c r="E378" s="228"/>
      <c r="F378" s="95"/>
      <c r="G378" s="95"/>
      <c r="H378" s="95"/>
    </row>
    <row r="379" spans="1:8" x14ac:dyDescent="0.2">
      <c r="A379" s="122"/>
      <c r="B379" s="111"/>
      <c r="C379" s="128"/>
      <c r="D379" s="129"/>
      <c r="E379" s="103"/>
      <c r="F379" s="103"/>
      <c r="G379" s="103"/>
      <c r="H379" s="225"/>
    </row>
    <row r="380" spans="1:8" x14ac:dyDescent="0.2">
      <c r="A380" s="131"/>
      <c r="B380" s="132"/>
      <c r="C380" s="261"/>
      <c r="D380" s="262"/>
      <c r="E380" s="207"/>
      <c r="F380" s="207"/>
      <c r="G380" s="207"/>
      <c r="H380" s="225"/>
    </row>
    <row r="381" spans="1:8" x14ac:dyDescent="0.2">
      <c r="A381" s="133"/>
      <c r="B381" s="287" t="s">
        <v>393</v>
      </c>
      <c r="C381" s="287"/>
      <c r="D381" s="287"/>
      <c r="E381" s="287"/>
      <c r="F381" s="287"/>
      <c r="G381" s="229"/>
      <c r="H381" s="103"/>
    </row>
    <row r="382" spans="1:8" ht="153.75" customHeight="1" x14ac:dyDescent="0.2">
      <c r="A382" s="133"/>
      <c r="B382" s="195" t="s">
        <v>394</v>
      </c>
      <c r="C382" s="287"/>
      <c r="D382" s="287"/>
      <c r="E382" s="287"/>
      <c r="F382" s="287"/>
      <c r="G382" s="229"/>
      <c r="H382" s="103"/>
    </row>
  </sheetData>
  <pageMargins left="0.98425196850393704" right="0.39370078740157483" top="0.59055118110236227" bottom="0.39370078740157483" header="0.31496062992125984" footer="0.31496062992125984"/>
  <pageSetup orientation="portrait" r:id="rId1"/>
  <rowBreaks count="10" manualBreakCount="10">
    <brk id="20" max="16383" man="1"/>
    <brk id="72" max="16383" man="1"/>
    <brk id="104" max="16383" man="1"/>
    <brk id="153" max="16383" man="1"/>
    <brk id="170" max="16383" man="1"/>
    <brk id="206" max="16383" man="1"/>
    <brk id="250" max="16383" man="1"/>
    <brk id="320" max="16383" man="1"/>
    <brk id="331" max="16383" man="1"/>
    <brk id="34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view="pageBreakPreview" topLeftCell="A31" zoomScaleSheetLayoutView="100" workbookViewId="0">
      <selection activeCell="B19" sqref="B19"/>
    </sheetView>
  </sheetViews>
  <sheetFormatPr defaultRowHeight="15" x14ac:dyDescent="0.25"/>
  <cols>
    <col min="1" max="1" width="5.42578125" style="481" customWidth="1"/>
    <col min="2" max="2" width="47.85546875" style="481" customWidth="1"/>
    <col min="3" max="3" width="8.7109375" style="481" customWidth="1"/>
    <col min="4" max="4" width="8.140625" style="481" customWidth="1"/>
    <col min="5" max="5" width="7.42578125" style="481" customWidth="1"/>
    <col min="6" max="6" width="12.85546875" style="481" customWidth="1"/>
    <col min="7" max="7" width="5.140625" style="481" customWidth="1"/>
    <col min="8" max="8" width="16.140625" style="481" customWidth="1"/>
    <col min="9" max="16384" width="9.140625" style="481"/>
  </cols>
  <sheetData>
    <row r="1" spans="1:8" s="170" customFormat="1" ht="15" customHeight="1" x14ac:dyDescent="0.25">
      <c r="A1" s="185"/>
      <c r="B1" s="496"/>
      <c r="C1" s="167"/>
      <c r="D1" s="167"/>
      <c r="E1" s="478"/>
      <c r="F1" s="479"/>
      <c r="G1" s="479"/>
      <c r="H1" s="479"/>
    </row>
    <row r="2" spans="1:8" s="170" customFormat="1" ht="15" customHeight="1" x14ac:dyDescent="0.25">
      <c r="A2" s="185"/>
      <c r="B2" s="496"/>
      <c r="C2" s="167"/>
      <c r="D2" s="167"/>
      <c r="E2" s="474"/>
      <c r="F2" s="474"/>
      <c r="G2" s="474"/>
      <c r="H2" s="474"/>
    </row>
    <row r="3" spans="1:8" s="170" customFormat="1" ht="15" customHeight="1" x14ac:dyDescent="0.25">
      <c r="A3" s="168"/>
      <c r="B3" s="169"/>
      <c r="E3" s="171"/>
      <c r="F3" s="172"/>
      <c r="H3" s="173"/>
    </row>
    <row r="4" spans="1:8" s="170" customFormat="1" ht="15" customHeight="1" x14ac:dyDescent="0.25">
      <c r="A4" s="168"/>
      <c r="B4" s="169"/>
      <c r="E4" s="171"/>
      <c r="F4" s="172"/>
      <c r="H4" s="173"/>
    </row>
    <row r="5" spans="1:8" ht="18.75" x14ac:dyDescent="0.25">
      <c r="A5" s="480">
        <v>2</v>
      </c>
      <c r="B5" s="495" t="s">
        <v>582</v>
      </c>
      <c r="C5" s="495"/>
      <c r="D5" s="495"/>
      <c r="E5" s="495"/>
      <c r="F5" s="495"/>
      <c r="G5" s="495"/>
      <c r="H5" s="495"/>
    </row>
    <row r="6" spans="1:8" ht="18.75" x14ac:dyDescent="0.25">
      <c r="A6" s="480"/>
      <c r="B6" s="497"/>
      <c r="C6" s="339"/>
      <c r="D6" s="339"/>
      <c r="E6" s="339"/>
      <c r="F6" s="339"/>
      <c r="G6" s="339"/>
      <c r="H6" s="339"/>
    </row>
    <row r="7" spans="1:8" ht="63" x14ac:dyDescent="0.25">
      <c r="A7" s="498" t="s">
        <v>289</v>
      </c>
      <c r="B7" s="552" t="s">
        <v>583</v>
      </c>
      <c r="C7" s="499"/>
      <c r="D7" s="499"/>
      <c r="E7" s="499"/>
      <c r="F7" s="499"/>
      <c r="G7" s="499"/>
      <c r="H7" s="499"/>
    </row>
    <row r="8" spans="1:8" ht="15.75" x14ac:dyDescent="0.25">
      <c r="A8" s="500"/>
      <c r="B8" s="192"/>
      <c r="C8" s="177" t="s">
        <v>104</v>
      </c>
      <c r="D8" s="544">
        <v>1</v>
      </c>
      <c r="E8" s="174" t="s">
        <v>556</v>
      </c>
      <c r="F8" s="180"/>
      <c r="G8" s="181" t="s">
        <v>91</v>
      </c>
      <c r="H8" s="179">
        <f>D8*F8</f>
        <v>0</v>
      </c>
    </row>
    <row r="9" spans="1:8" ht="15.75" customHeight="1" x14ac:dyDescent="0.25">
      <c r="A9" s="184"/>
      <c r="B9" s="185"/>
      <c r="C9" s="184"/>
      <c r="D9" s="187"/>
      <c r="E9" s="188"/>
      <c r="F9" s="189"/>
      <c r="G9" s="190"/>
      <c r="H9" s="191"/>
    </row>
    <row r="10" spans="1:8" ht="15.75" customHeight="1" x14ac:dyDescent="0.25">
      <c r="A10" s="184"/>
      <c r="B10" s="185"/>
      <c r="C10" s="184"/>
      <c r="D10" s="187"/>
      <c r="E10" s="188"/>
      <c r="F10" s="189"/>
      <c r="G10" s="190"/>
      <c r="H10" s="191"/>
    </row>
    <row r="11" spans="1:8" ht="354.75" customHeight="1" x14ac:dyDescent="0.25">
      <c r="A11" s="491" t="s">
        <v>355</v>
      </c>
      <c r="B11" s="551" t="s">
        <v>761</v>
      </c>
      <c r="C11" s="551"/>
      <c r="D11" s="551"/>
      <c r="E11" s="551"/>
      <c r="F11" s="551"/>
      <c r="G11" s="551"/>
      <c r="H11" s="551"/>
    </row>
    <row r="12" spans="1:8" ht="15.75" x14ac:dyDescent="0.25">
      <c r="A12" s="501"/>
      <c r="B12" s="554" t="s">
        <v>762</v>
      </c>
    </row>
    <row r="13" spans="1:8" ht="15.75" x14ac:dyDescent="0.25">
      <c r="A13" s="501"/>
      <c r="B13" s="554" t="s">
        <v>763</v>
      </c>
      <c r="C13" s="501"/>
      <c r="D13" s="544"/>
      <c r="E13" s="174"/>
      <c r="F13" s="503"/>
      <c r="G13" s="181"/>
      <c r="H13" s="179"/>
    </row>
    <row r="14" spans="1:8" ht="15.75" x14ac:dyDescent="0.25">
      <c r="A14" s="501"/>
      <c r="B14" s="554" t="s">
        <v>764</v>
      </c>
      <c r="C14" s="501"/>
      <c r="D14" s="544"/>
      <c r="E14" s="174"/>
      <c r="F14" s="503"/>
      <c r="G14" s="181"/>
      <c r="H14" s="179"/>
    </row>
    <row r="15" spans="1:8" ht="15.75" x14ac:dyDescent="0.25">
      <c r="A15" s="501"/>
      <c r="B15" s="554" t="s">
        <v>765</v>
      </c>
      <c r="C15" s="501"/>
      <c r="D15" s="544"/>
      <c r="E15" s="174"/>
      <c r="F15" s="503"/>
      <c r="G15" s="181"/>
      <c r="H15" s="179"/>
    </row>
    <row r="16" spans="1:8" ht="31.5" x14ac:dyDescent="0.25">
      <c r="A16" s="501"/>
      <c r="B16" s="554" t="s">
        <v>766</v>
      </c>
      <c r="C16" s="501"/>
      <c r="D16" s="544"/>
      <c r="E16" s="174"/>
      <c r="F16" s="503"/>
      <c r="G16" s="181"/>
      <c r="H16" s="179"/>
    </row>
    <row r="17" spans="1:8" ht="31.5" x14ac:dyDescent="0.25">
      <c r="A17" s="501"/>
      <c r="B17" s="554" t="s">
        <v>767</v>
      </c>
      <c r="C17" s="501"/>
      <c r="D17" s="544"/>
      <c r="E17" s="174"/>
      <c r="F17" s="503"/>
      <c r="G17" s="181"/>
      <c r="H17" s="179"/>
    </row>
    <row r="18" spans="1:8" ht="31.5" x14ac:dyDescent="0.25">
      <c r="A18" s="501"/>
      <c r="B18" s="554" t="s">
        <v>756</v>
      </c>
      <c r="C18" s="501"/>
      <c r="D18" s="544"/>
      <c r="E18" s="174"/>
      <c r="F18" s="503"/>
      <c r="G18" s="181"/>
      <c r="H18" s="179"/>
    </row>
    <row r="19" spans="1:8" ht="31.5" x14ac:dyDescent="0.25">
      <c r="A19" s="501"/>
      <c r="B19" s="554" t="s">
        <v>757</v>
      </c>
      <c r="C19" s="501"/>
      <c r="D19" s="544"/>
      <c r="E19" s="174"/>
      <c r="F19" s="503"/>
      <c r="G19" s="181"/>
      <c r="H19" s="179"/>
    </row>
    <row r="20" spans="1:8" ht="31.5" x14ac:dyDescent="0.25">
      <c r="A20" s="501"/>
      <c r="B20" s="554" t="s">
        <v>758</v>
      </c>
      <c r="C20" s="501"/>
      <c r="D20" s="544"/>
      <c r="E20" s="174"/>
      <c r="F20" s="503"/>
      <c r="G20" s="181"/>
      <c r="H20" s="179"/>
    </row>
    <row r="21" spans="1:8" ht="15.75" x14ac:dyDescent="0.25">
      <c r="A21" s="501"/>
      <c r="B21" s="554" t="s">
        <v>759</v>
      </c>
      <c r="C21" s="501"/>
      <c r="D21" s="544"/>
      <c r="E21" s="174"/>
      <c r="F21" s="503"/>
      <c r="G21" s="181"/>
      <c r="H21" s="179"/>
    </row>
    <row r="22" spans="1:8" ht="31.5" x14ac:dyDescent="0.25">
      <c r="A22" s="501"/>
      <c r="B22" s="554" t="s">
        <v>760</v>
      </c>
      <c r="C22" s="501"/>
      <c r="D22" s="544"/>
      <c r="E22" s="174"/>
      <c r="F22" s="503"/>
      <c r="G22" s="181"/>
      <c r="H22" s="179"/>
    </row>
    <row r="23" spans="1:8" ht="15.75" x14ac:dyDescent="0.25">
      <c r="A23" s="501"/>
      <c r="B23" s="502"/>
      <c r="C23" s="501" t="s">
        <v>104</v>
      </c>
      <c r="D23" s="544">
        <v>1</v>
      </c>
      <c r="E23" s="174" t="s">
        <v>556</v>
      </c>
      <c r="F23" s="503"/>
      <c r="G23" s="181" t="s">
        <v>91</v>
      </c>
      <c r="H23" s="179">
        <f>D23*F23</f>
        <v>0</v>
      </c>
    </row>
    <row r="24" spans="1:8" ht="15.75" x14ac:dyDescent="0.25">
      <c r="A24" s="501"/>
      <c r="B24" s="502"/>
      <c r="C24" s="501"/>
      <c r="D24" s="544"/>
      <c r="E24" s="174"/>
      <c r="F24" s="503"/>
      <c r="G24" s="181"/>
      <c r="H24" s="179"/>
    </row>
    <row r="25" spans="1:8" ht="15.75" x14ac:dyDescent="0.25">
      <c r="A25" s="181"/>
      <c r="B25" s="192"/>
      <c r="C25" s="184"/>
      <c r="D25" s="187"/>
      <c r="E25" s="188"/>
      <c r="F25" s="180"/>
      <c r="G25" s="190"/>
      <c r="H25" s="188"/>
    </row>
    <row r="26" spans="1:8" ht="71.25" customHeight="1" x14ac:dyDescent="0.25">
      <c r="A26" s="493" t="s">
        <v>357</v>
      </c>
      <c r="B26" s="483" t="s">
        <v>584</v>
      </c>
      <c r="C26" s="484"/>
      <c r="D26" s="484"/>
      <c r="E26" s="484"/>
      <c r="F26" s="484"/>
      <c r="G26" s="484"/>
      <c r="H26" s="484"/>
    </row>
    <row r="27" spans="1:8" ht="15.75" x14ac:dyDescent="0.25">
      <c r="A27" s="485"/>
      <c r="B27" s="192"/>
      <c r="C27" s="177" t="s">
        <v>104</v>
      </c>
      <c r="D27" s="544">
        <v>1</v>
      </c>
      <c r="E27" s="174" t="s">
        <v>556</v>
      </c>
      <c r="F27" s="180"/>
      <c r="G27" s="181" t="s">
        <v>91</v>
      </c>
      <c r="H27" s="179">
        <f>D27*F27</f>
        <v>0</v>
      </c>
    </row>
    <row r="28" spans="1:8" ht="15.75" x14ac:dyDescent="0.25">
      <c r="A28" s="485"/>
      <c r="B28" s="192"/>
      <c r="C28" s="177"/>
      <c r="D28" s="178"/>
      <c r="E28" s="174"/>
      <c r="F28" s="180"/>
      <c r="G28" s="181"/>
      <c r="H28" s="179"/>
    </row>
    <row r="29" spans="1:8" ht="15.75" x14ac:dyDescent="0.25">
      <c r="A29" s="485"/>
      <c r="B29" s="192"/>
      <c r="C29" s="177"/>
      <c r="D29" s="178"/>
      <c r="E29" s="174"/>
      <c r="F29" s="180"/>
      <c r="G29" s="181"/>
      <c r="H29" s="179"/>
    </row>
    <row r="30" spans="1:8" ht="86.25" customHeight="1" x14ac:dyDescent="0.25">
      <c r="A30" s="493" t="s">
        <v>359</v>
      </c>
      <c r="B30" s="483" t="s">
        <v>585</v>
      </c>
      <c r="C30" s="486"/>
      <c r="D30" s="486"/>
      <c r="E30" s="486"/>
      <c r="F30" s="486"/>
      <c r="G30" s="486"/>
      <c r="H30" s="486"/>
    </row>
    <row r="31" spans="1:8" ht="15.75" x14ac:dyDescent="0.25">
      <c r="A31" s="485"/>
      <c r="B31" s="192"/>
      <c r="C31" s="177" t="s">
        <v>561</v>
      </c>
      <c r="D31" s="544">
        <v>5</v>
      </c>
      <c r="E31" s="174" t="s">
        <v>556</v>
      </c>
      <c r="F31" s="180"/>
      <c r="G31" s="181" t="s">
        <v>91</v>
      </c>
      <c r="H31" s="179">
        <f>D31*F31</f>
        <v>0</v>
      </c>
    </row>
    <row r="32" spans="1:8" ht="15.75" x14ac:dyDescent="0.25">
      <c r="A32" s="485"/>
      <c r="B32" s="192"/>
      <c r="C32" s="177"/>
      <c r="D32" s="178"/>
      <c r="E32" s="174"/>
      <c r="F32" s="180"/>
      <c r="G32" s="181"/>
      <c r="H32" s="179"/>
    </row>
    <row r="33" spans="1:8" ht="15.75" x14ac:dyDescent="0.25">
      <c r="A33" s="485"/>
      <c r="B33" s="192"/>
      <c r="C33" s="177"/>
      <c r="D33" s="178"/>
      <c r="E33" s="174"/>
      <c r="F33" s="180"/>
      <c r="G33" s="181"/>
      <c r="H33" s="179"/>
    </row>
    <row r="34" spans="1:8" ht="47.25" x14ac:dyDescent="0.25">
      <c r="A34" s="493" t="s">
        <v>361</v>
      </c>
      <c r="B34" s="483" t="s">
        <v>768</v>
      </c>
      <c r="C34" s="486"/>
      <c r="D34" s="486"/>
      <c r="E34" s="486"/>
      <c r="F34" s="486"/>
      <c r="G34" s="486"/>
      <c r="H34" s="486"/>
    </row>
    <row r="35" spans="1:8" ht="15.75" x14ac:dyDescent="0.25">
      <c r="A35" s="485"/>
      <c r="B35" s="192"/>
      <c r="C35" s="177" t="s">
        <v>561</v>
      </c>
      <c r="D35" s="544">
        <v>10</v>
      </c>
      <c r="E35" s="174" t="s">
        <v>556</v>
      </c>
      <c r="F35" s="180"/>
      <c r="G35" s="181" t="s">
        <v>91</v>
      </c>
      <c r="H35" s="179">
        <f>D35*F35</f>
        <v>0</v>
      </c>
    </row>
    <row r="36" spans="1:8" ht="15.75" x14ac:dyDescent="0.25">
      <c r="A36" s="485"/>
      <c r="B36" s="192"/>
      <c r="C36" s="177"/>
      <c r="D36" s="178"/>
      <c r="E36" s="174"/>
      <c r="F36" s="180"/>
      <c r="G36" s="181"/>
      <c r="H36" s="179"/>
    </row>
    <row r="37" spans="1:8" ht="15.75" x14ac:dyDescent="0.25">
      <c r="A37" s="485"/>
      <c r="B37" s="192"/>
      <c r="C37" s="177"/>
      <c r="D37" s="178"/>
      <c r="E37" s="174"/>
      <c r="F37" s="180"/>
      <c r="G37" s="181"/>
      <c r="H37" s="179"/>
    </row>
    <row r="38" spans="1:8" ht="22.5" customHeight="1" x14ac:dyDescent="0.25">
      <c r="A38" s="498" t="s">
        <v>363</v>
      </c>
      <c r="B38" s="553" t="s">
        <v>755</v>
      </c>
      <c r="C38" s="504"/>
      <c r="D38" s="504"/>
      <c r="E38" s="504"/>
      <c r="F38" s="504"/>
      <c r="G38" s="504"/>
      <c r="H38" s="504"/>
    </row>
    <row r="39" spans="1:8" ht="15.75" x14ac:dyDescent="0.25">
      <c r="A39" s="500"/>
      <c r="B39" s="192"/>
      <c r="C39" s="177" t="s">
        <v>580</v>
      </c>
      <c r="D39" s="544">
        <v>16</v>
      </c>
      <c r="E39" s="174" t="s">
        <v>556</v>
      </c>
      <c r="F39" s="180"/>
      <c r="G39" s="181" t="s">
        <v>91</v>
      </c>
      <c r="H39" s="179">
        <f>D39*F39</f>
        <v>0</v>
      </c>
    </row>
    <row r="40" spans="1:8" ht="15.75" x14ac:dyDescent="0.25">
      <c r="A40" s="181"/>
      <c r="B40" s="192"/>
      <c r="C40" s="184"/>
      <c r="D40" s="187"/>
      <c r="E40" s="188"/>
      <c r="F40" s="180"/>
      <c r="G40" s="190"/>
      <c r="H40" s="188"/>
    </row>
    <row r="41" spans="1:8" ht="48.75" customHeight="1" x14ac:dyDescent="0.25">
      <c r="A41" s="176"/>
      <c r="B41" s="494" t="s">
        <v>586</v>
      </c>
      <c r="C41" s="494"/>
      <c r="D41" s="494"/>
      <c r="E41" s="494"/>
      <c r="F41" s="510"/>
      <c r="G41" s="183" t="s">
        <v>91</v>
      </c>
      <c r="H41" s="182">
        <f>SUM(H8:H40)</f>
        <v>0</v>
      </c>
    </row>
  </sheetData>
  <pageMargins left="0.70866141732283472" right="0.70866141732283472" top="0.74803149606299213" bottom="0.74803149606299213" header="0.31496062992125984" footer="0.31496062992125984"/>
  <pageSetup paperSize="9" scale="79" firstPageNumber="7" fitToHeight="0" orientation="portrait" useFirstPageNumber="1" r:id="rId1"/>
  <headerFooter>
    <oddFooter>&amp;C&amp;9Stranica &amp;P od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view="pageBreakPreview" zoomScaleSheetLayoutView="100" workbookViewId="0">
      <selection activeCell="B31" sqref="B31"/>
    </sheetView>
  </sheetViews>
  <sheetFormatPr defaultRowHeight="15" x14ac:dyDescent="0.25"/>
  <cols>
    <col min="1" max="1" width="5.42578125" style="492" customWidth="1"/>
    <col min="2" max="2" width="50.85546875" style="492" customWidth="1"/>
    <col min="3" max="3" width="8.7109375" style="492" customWidth="1"/>
    <col min="4" max="4" width="9.140625" style="550" customWidth="1"/>
    <col min="5" max="5" width="3" style="492" customWidth="1"/>
    <col min="6" max="6" width="11.28515625" style="492" customWidth="1"/>
    <col min="7" max="7" width="5.140625" style="492" customWidth="1"/>
    <col min="8" max="8" width="14.7109375" style="492" customWidth="1"/>
    <col min="9" max="16384" width="9.140625" style="492"/>
  </cols>
  <sheetData>
    <row r="1" spans="1:8" s="170" customFormat="1" ht="15" customHeight="1" x14ac:dyDescent="0.25">
      <c r="A1" s="185"/>
      <c r="B1" s="167"/>
      <c r="C1" s="167"/>
      <c r="D1" s="545"/>
      <c r="E1" s="478"/>
      <c r="F1" s="479"/>
      <c r="G1" s="479"/>
      <c r="H1" s="479"/>
    </row>
    <row r="2" spans="1:8" s="170" customFormat="1" ht="15" customHeight="1" x14ac:dyDescent="0.25">
      <c r="A2" s="185"/>
      <c r="B2" s="167"/>
      <c r="C2" s="167"/>
      <c r="D2" s="545"/>
      <c r="E2" s="474"/>
      <c r="F2" s="474"/>
      <c r="G2" s="474"/>
      <c r="H2" s="474"/>
    </row>
    <row r="3" spans="1:8" s="170" customFormat="1" ht="15" customHeight="1" x14ac:dyDescent="0.25">
      <c r="A3" s="168"/>
      <c r="D3" s="546"/>
      <c r="E3" s="171"/>
      <c r="F3" s="172"/>
      <c r="H3" s="173"/>
    </row>
    <row r="4" spans="1:8" s="170" customFormat="1" ht="15" customHeight="1" x14ac:dyDescent="0.25">
      <c r="A4" s="168"/>
      <c r="D4" s="546"/>
      <c r="E4" s="171"/>
      <c r="F4" s="172"/>
      <c r="H4" s="173"/>
    </row>
    <row r="5" spans="1:8" ht="18.75" x14ac:dyDescent="0.25">
      <c r="A5" s="480">
        <v>3</v>
      </c>
      <c r="B5" s="495" t="s">
        <v>587</v>
      </c>
      <c r="C5" s="495"/>
      <c r="D5" s="547"/>
      <c r="E5" s="495"/>
      <c r="F5" s="495"/>
      <c r="G5" s="495"/>
      <c r="H5" s="495"/>
    </row>
    <row r="6" spans="1:8" ht="18.75" x14ac:dyDescent="0.25">
      <c r="A6" s="480"/>
      <c r="B6" s="339"/>
      <c r="C6" s="339"/>
      <c r="D6" s="547"/>
      <c r="E6" s="339"/>
      <c r="F6" s="339"/>
      <c r="G6" s="339"/>
      <c r="H6" s="339"/>
    </row>
    <row r="7" spans="1:8" ht="84" customHeight="1" x14ac:dyDescent="0.25">
      <c r="A7" s="493" t="s">
        <v>293</v>
      </c>
      <c r="B7" s="486" t="s">
        <v>750</v>
      </c>
      <c r="C7" s="484"/>
      <c r="D7" s="548"/>
      <c r="E7" s="484"/>
      <c r="F7" s="484"/>
      <c r="G7" s="484"/>
      <c r="H7" s="484"/>
    </row>
    <row r="8" spans="1:8" ht="15.75" x14ac:dyDescent="0.25">
      <c r="A8" s="485"/>
      <c r="B8" s="174"/>
      <c r="C8" s="177" t="s">
        <v>104</v>
      </c>
      <c r="D8" s="174">
        <v>7</v>
      </c>
      <c r="E8" s="174" t="s">
        <v>556</v>
      </c>
      <c r="F8" s="180"/>
      <c r="G8" s="181" t="s">
        <v>91</v>
      </c>
      <c r="H8" s="179">
        <f>D8*F8</f>
        <v>0</v>
      </c>
    </row>
    <row r="9" spans="1:8" ht="15.75" x14ac:dyDescent="0.25">
      <c r="A9" s="485"/>
      <c r="B9" s="174"/>
      <c r="C9" s="177"/>
      <c r="D9" s="174"/>
      <c r="E9" s="174"/>
      <c r="F9" s="180"/>
      <c r="G9" s="181"/>
      <c r="H9" s="179"/>
    </row>
    <row r="10" spans="1:8" ht="15.75" x14ac:dyDescent="0.25">
      <c r="A10" s="485"/>
      <c r="B10" s="174"/>
      <c r="C10" s="177"/>
      <c r="D10" s="174"/>
      <c r="E10" s="174"/>
      <c r="F10" s="180"/>
      <c r="G10" s="181"/>
      <c r="H10" s="179"/>
    </row>
    <row r="11" spans="1:8" ht="189" x14ac:dyDescent="0.25">
      <c r="A11" s="493" t="s">
        <v>295</v>
      </c>
      <c r="B11" s="486" t="s">
        <v>751</v>
      </c>
      <c r="C11" s="484"/>
      <c r="D11" s="548"/>
      <c r="E11" s="484"/>
      <c r="F11" s="484"/>
      <c r="G11" s="484"/>
      <c r="H11" s="484"/>
    </row>
    <row r="12" spans="1:8" ht="15.75" x14ac:dyDescent="0.25">
      <c r="A12" s="485"/>
      <c r="B12" s="174"/>
      <c r="C12" s="177" t="s">
        <v>104</v>
      </c>
      <c r="D12" s="174">
        <v>7</v>
      </c>
      <c r="E12" s="174" t="s">
        <v>556</v>
      </c>
      <c r="F12" s="180"/>
      <c r="G12" s="181" t="s">
        <v>91</v>
      </c>
      <c r="H12" s="179">
        <f>D12*F12</f>
        <v>0</v>
      </c>
    </row>
    <row r="13" spans="1:8" ht="15.75" x14ac:dyDescent="0.25">
      <c r="A13" s="485"/>
      <c r="B13" s="174"/>
      <c r="C13" s="177"/>
      <c r="D13" s="174"/>
      <c r="E13" s="174"/>
      <c r="F13" s="180"/>
      <c r="G13" s="181"/>
      <c r="H13" s="179"/>
    </row>
    <row r="14" spans="1:8" ht="15.75" x14ac:dyDescent="0.25">
      <c r="A14" s="485"/>
      <c r="B14" s="174"/>
      <c r="C14" s="177"/>
      <c r="D14" s="174"/>
      <c r="E14" s="174"/>
      <c r="F14" s="180"/>
      <c r="G14" s="181"/>
      <c r="H14" s="179"/>
    </row>
    <row r="15" spans="1:8" ht="67.5" customHeight="1" x14ac:dyDescent="0.25">
      <c r="A15" s="493" t="s">
        <v>296</v>
      </c>
      <c r="B15" s="486" t="s">
        <v>752</v>
      </c>
      <c r="C15" s="484"/>
      <c r="D15" s="548"/>
      <c r="E15" s="484"/>
      <c r="F15" s="484"/>
      <c r="G15" s="484"/>
      <c r="H15" s="484"/>
    </row>
    <row r="16" spans="1:8" ht="15.75" x14ac:dyDescent="0.25">
      <c r="A16" s="485"/>
      <c r="B16" s="174"/>
      <c r="C16" s="177" t="s">
        <v>494</v>
      </c>
      <c r="D16" s="174">
        <v>7</v>
      </c>
      <c r="E16" s="174" t="s">
        <v>556</v>
      </c>
      <c r="F16" s="180"/>
      <c r="G16" s="181" t="s">
        <v>91</v>
      </c>
      <c r="H16" s="179">
        <f>D16*F16</f>
        <v>0</v>
      </c>
    </row>
    <row r="17" spans="1:8" ht="15.75" x14ac:dyDescent="0.25">
      <c r="A17" s="485"/>
      <c r="B17" s="174"/>
      <c r="C17" s="177"/>
      <c r="D17" s="174"/>
      <c r="E17" s="174"/>
      <c r="F17" s="180"/>
      <c r="G17" s="181"/>
      <c r="H17" s="179"/>
    </row>
    <row r="18" spans="1:8" ht="15.75" x14ac:dyDescent="0.25">
      <c r="A18" s="485"/>
      <c r="B18" s="174"/>
      <c r="C18" s="177"/>
      <c r="D18" s="174"/>
      <c r="E18" s="174"/>
      <c r="F18" s="180"/>
      <c r="G18" s="181"/>
      <c r="H18" s="179"/>
    </row>
    <row r="19" spans="1:8" ht="126" x14ac:dyDescent="0.25">
      <c r="A19" s="493" t="s">
        <v>297</v>
      </c>
      <c r="B19" s="486" t="s">
        <v>588</v>
      </c>
      <c r="C19" s="484"/>
      <c r="D19" s="548"/>
      <c r="E19" s="484"/>
      <c r="F19" s="484"/>
      <c r="G19" s="484"/>
      <c r="H19" s="484"/>
    </row>
    <row r="20" spans="1:8" ht="15.75" x14ac:dyDescent="0.25">
      <c r="A20" s="485"/>
      <c r="B20" s="174"/>
      <c r="C20" s="177" t="s">
        <v>561</v>
      </c>
      <c r="D20" s="174">
        <v>200</v>
      </c>
      <c r="E20" s="174" t="s">
        <v>556</v>
      </c>
      <c r="F20" s="180"/>
      <c r="G20" s="181" t="s">
        <v>91</v>
      </c>
      <c r="H20" s="179">
        <f>D20*F20</f>
        <v>0</v>
      </c>
    </row>
    <row r="21" spans="1:8" ht="15.75" x14ac:dyDescent="0.25">
      <c r="A21" s="485"/>
      <c r="B21" s="174"/>
      <c r="C21" s="177"/>
      <c r="D21" s="174"/>
      <c r="E21" s="174"/>
      <c r="F21" s="180"/>
      <c r="G21" s="181"/>
      <c r="H21" s="179"/>
    </row>
    <row r="22" spans="1:8" ht="15.75" x14ac:dyDescent="0.25">
      <c r="A22" s="485"/>
      <c r="B22" s="174"/>
      <c r="C22" s="177"/>
      <c r="D22" s="174"/>
      <c r="E22" s="174"/>
      <c r="F22" s="180"/>
      <c r="G22" s="181"/>
      <c r="H22" s="179"/>
    </row>
    <row r="23" spans="1:8" ht="94.5" x14ac:dyDescent="0.25">
      <c r="A23" s="493" t="s">
        <v>298</v>
      </c>
      <c r="B23" s="486" t="s">
        <v>589</v>
      </c>
      <c r="C23" s="484"/>
      <c r="D23" s="548"/>
      <c r="E23" s="484"/>
      <c r="F23" s="484"/>
      <c r="G23" s="484"/>
      <c r="H23" s="484"/>
    </row>
    <row r="24" spans="1:8" ht="15.75" x14ac:dyDescent="0.25">
      <c r="A24" s="485"/>
      <c r="B24" s="174"/>
      <c r="C24" s="177" t="s">
        <v>561</v>
      </c>
      <c r="D24" s="174">
        <v>220</v>
      </c>
      <c r="E24" s="174" t="s">
        <v>556</v>
      </c>
      <c r="F24" s="180"/>
      <c r="G24" s="181" t="s">
        <v>91</v>
      </c>
      <c r="H24" s="179">
        <f>D24*F24</f>
        <v>0</v>
      </c>
    </row>
    <row r="25" spans="1:8" ht="15.75" x14ac:dyDescent="0.25">
      <c r="A25" s="485"/>
      <c r="B25" s="174"/>
      <c r="C25" s="177"/>
      <c r="D25" s="174"/>
      <c r="E25" s="174"/>
      <c r="F25" s="180"/>
      <c r="G25" s="181"/>
      <c r="H25" s="179"/>
    </row>
    <row r="26" spans="1:8" ht="15.75" x14ac:dyDescent="0.25">
      <c r="A26" s="485"/>
      <c r="B26" s="174"/>
      <c r="C26" s="177"/>
      <c r="D26" s="174"/>
      <c r="E26" s="174"/>
      <c r="F26" s="180"/>
      <c r="G26" s="181"/>
      <c r="H26" s="179"/>
    </row>
    <row r="27" spans="1:8" ht="94.5" x14ac:dyDescent="0.25">
      <c r="A27" s="493" t="s">
        <v>299</v>
      </c>
      <c r="B27" s="486" t="s">
        <v>590</v>
      </c>
      <c r="C27" s="484"/>
      <c r="D27" s="548"/>
      <c r="E27" s="484"/>
      <c r="F27" s="484"/>
      <c r="G27" s="484"/>
      <c r="H27" s="484"/>
    </row>
    <row r="28" spans="1:8" ht="15.75" x14ac:dyDescent="0.25">
      <c r="A28" s="485"/>
      <c r="B28" s="174"/>
      <c r="C28" s="177" t="s">
        <v>561</v>
      </c>
      <c r="D28" s="174">
        <v>220</v>
      </c>
      <c r="E28" s="174" t="s">
        <v>556</v>
      </c>
      <c r="F28" s="180"/>
      <c r="G28" s="181" t="s">
        <v>91</v>
      </c>
      <c r="H28" s="179">
        <f>D28*F28</f>
        <v>0</v>
      </c>
    </row>
    <row r="29" spans="1:8" ht="15.75" x14ac:dyDescent="0.25">
      <c r="A29" s="485"/>
      <c r="B29" s="174"/>
      <c r="C29" s="177"/>
      <c r="D29" s="174"/>
      <c r="E29" s="174"/>
      <c r="F29" s="180"/>
      <c r="G29" s="181"/>
      <c r="H29" s="179"/>
    </row>
    <row r="30" spans="1:8" ht="15.75" x14ac:dyDescent="0.25">
      <c r="A30" s="485"/>
      <c r="B30" s="174"/>
      <c r="C30" s="177"/>
      <c r="D30" s="174"/>
      <c r="E30" s="174"/>
      <c r="F30" s="180"/>
      <c r="G30" s="181"/>
      <c r="H30" s="179"/>
    </row>
    <row r="31" spans="1:8" ht="31.5" customHeight="1" x14ac:dyDescent="0.25">
      <c r="A31" s="493" t="s">
        <v>300</v>
      </c>
      <c r="B31" s="486" t="s">
        <v>591</v>
      </c>
      <c r="C31" s="484"/>
      <c r="D31" s="548"/>
      <c r="E31" s="484"/>
      <c r="F31" s="484"/>
      <c r="G31" s="484"/>
      <c r="H31" s="484"/>
    </row>
    <row r="32" spans="1:8" ht="15.75" x14ac:dyDescent="0.25">
      <c r="A32" s="485"/>
      <c r="B32" s="174"/>
      <c r="C32" s="177" t="s">
        <v>104</v>
      </c>
      <c r="D32" s="174">
        <v>7</v>
      </c>
      <c r="E32" s="174" t="s">
        <v>556</v>
      </c>
      <c r="F32" s="180"/>
      <c r="G32" s="181" t="s">
        <v>91</v>
      </c>
      <c r="H32" s="179">
        <f>D32*F32</f>
        <v>0</v>
      </c>
    </row>
    <row r="33" spans="1:8" ht="15.75" x14ac:dyDescent="0.25">
      <c r="A33" s="485"/>
      <c r="B33" s="174"/>
      <c r="C33" s="177"/>
      <c r="D33" s="174"/>
      <c r="E33" s="174"/>
      <c r="F33" s="180"/>
      <c r="G33" s="181"/>
      <c r="H33" s="179"/>
    </row>
    <row r="34" spans="1:8" ht="15.75" x14ac:dyDescent="0.25">
      <c r="A34" s="485"/>
      <c r="B34" s="174"/>
      <c r="C34" s="177"/>
      <c r="D34" s="174"/>
      <c r="E34" s="174"/>
      <c r="F34" s="180"/>
      <c r="G34" s="181"/>
      <c r="H34" s="179"/>
    </row>
    <row r="35" spans="1:8" ht="31.5" x14ac:dyDescent="0.25">
      <c r="A35" s="493" t="s">
        <v>301</v>
      </c>
      <c r="B35" s="486" t="s">
        <v>592</v>
      </c>
      <c r="C35" s="484"/>
      <c r="D35" s="548"/>
      <c r="E35" s="484"/>
      <c r="F35" s="484"/>
      <c r="G35" s="484"/>
      <c r="H35" s="484"/>
    </row>
    <row r="36" spans="1:8" ht="15.75" x14ac:dyDescent="0.25">
      <c r="A36" s="485"/>
      <c r="B36" s="174"/>
      <c r="C36" s="177" t="s">
        <v>580</v>
      </c>
      <c r="D36" s="174">
        <v>24</v>
      </c>
      <c r="E36" s="174" t="s">
        <v>556</v>
      </c>
      <c r="F36" s="180"/>
      <c r="G36" s="181" t="s">
        <v>91</v>
      </c>
      <c r="H36" s="179">
        <f>D36*F36</f>
        <v>0</v>
      </c>
    </row>
    <row r="37" spans="1:8" ht="15.75" x14ac:dyDescent="0.25">
      <c r="A37" s="184"/>
      <c r="B37" s="186"/>
      <c r="C37" s="184"/>
      <c r="D37" s="190"/>
      <c r="E37" s="188"/>
      <c r="F37" s="189"/>
      <c r="G37" s="190"/>
      <c r="H37" s="191"/>
    </row>
    <row r="38" spans="1:8" ht="33.75" customHeight="1" x14ac:dyDescent="0.25">
      <c r="A38" s="176"/>
      <c r="B38" s="494" t="s">
        <v>593</v>
      </c>
      <c r="C38" s="494"/>
      <c r="D38" s="549"/>
      <c r="E38" s="494"/>
      <c r="F38" s="494"/>
      <c r="G38" s="183" t="s">
        <v>91</v>
      </c>
      <c r="H38" s="182">
        <f>SUM(H7:H37)</f>
        <v>0</v>
      </c>
    </row>
  </sheetData>
  <pageMargins left="0.70866141732283472" right="0.70866141732283472" top="0.74803149606299213" bottom="0.74803149606299213" header="0.31496062992125984" footer="0.31496062992125984"/>
  <pageSetup paperSize="9" scale="82" firstPageNumber="8" fitToHeight="0" orientation="portrait" useFirstPageNumber="1" r:id="rId1"/>
  <headerFooter>
    <oddFooter>&amp;C&amp;9Stranica &amp;P od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view="pageBreakPreview" topLeftCell="A4" zoomScaleSheetLayoutView="100" workbookViewId="0">
      <selection activeCell="D16" sqref="D16"/>
    </sheetView>
  </sheetViews>
  <sheetFormatPr defaultRowHeight="15" x14ac:dyDescent="0.25"/>
  <cols>
    <col min="1" max="1" width="5.5703125" style="492" customWidth="1"/>
    <col min="2" max="2" width="45.7109375" style="492" customWidth="1"/>
    <col min="3" max="3" width="10.140625" style="492" customWidth="1"/>
    <col min="4" max="4" width="6.140625" style="492" customWidth="1"/>
    <col min="5" max="5" width="6.7109375" style="492" customWidth="1"/>
    <col min="6" max="6" width="3" style="492" customWidth="1"/>
    <col min="7" max="7" width="11.28515625" style="492" customWidth="1"/>
    <col min="8" max="8" width="5.140625" style="492" customWidth="1"/>
    <col min="9" max="9" width="14.7109375" style="492" customWidth="1"/>
    <col min="10" max="16384" width="9.140625" style="492"/>
  </cols>
  <sheetData>
    <row r="1" spans="1:9" s="170" customFormat="1" ht="15" customHeight="1" x14ac:dyDescent="0.25">
      <c r="A1" s="185"/>
      <c r="B1" s="496"/>
      <c r="C1" s="167"/>
      <c r="D1" s="167"/>
      <c r="E1" s="478"/>
      <c r="F1" s="478"/>
      <c r="G1" s="479"/>
      <c r="H1" s="479"/>
      <c r="I1" s="479"/>
    </row>
    <row r="2" spans="1:9" s="170" customFormat="1" ht="15" customHeight="1" x14ac:dyDescent="0.25">
      <c r="A2" s="185"/>
      <c r="B2" s="496"/>
      <c r="C2" s="167"/>
      <c r="D2" s="167"/>
      <c r="E2" s="474"/>
      <c r="F2" s="474"/>
      <c r="G2" s="474"/>
      <c r="H2" s="474"/>
      <c r="I2" s="474"/>
    </row>
    <row r="3" spans="1:9" s="170" customFormat="1" ht="15" customHeight="1" x14ac:dyDescent="0.25">
      <c r="A3" s="168"/>
      <c r="B3" s="169"/>
      <c r="E3" s="171"/>
      <c r="F3" s="171"/>
      <c r="G3" s="172"/>
      <c r="I3" s="173"/>
    </row>
    <row r="5" spans="1:9" ht="18.75" x14ac:dyDescent="0.25">
      <c r="A5" s="480">
        <v>4</v>
      </c>
      <c r="B5" s="497" t="s">
        <v>753</v>
      </c>
      <c r="C5" s="495"/>
      <c r="D5" s="495"/>
      <c r="E5" s="495"/>
      <c r="F5" s="495"/>
      <c r="G5" s="495"/>
      <c r="H5" s="495"/>
      <c r="I5" s="495"/>
    </row>
    <row r="6" spans="1:9" ht="18.75" x14ac:dyDescent="0.25">
      <c r="A6" s="480"/>
      <c r="B6" s="497"/>
      <c r="C6" s="495"/>
      <c r="D6" s="495"/>
      <c r="E6" s="495"/>
      <c r="F6" s="495"/>
      <c r="G6" s="495"/>
      <c r="H6" s="495"/>
      <c r="I6" s="495"/>
    </row>
    <row r="7" spans="1:9" ht="110.25" x14ac:dyDescent="0.25">
      <c r="A7" s="498" t="s">
        <v>310</v>
      </c>
      <c r="B7" s="499" t="s">
        <v>594</v>
      </c>
      <c r="C7" s="499"/>
      <c r="D7" s="499"/>
      <c r="E7" s="499"/>
      <c r="F7" s="499"/>
      <c r="G7" s="499"/>
      <c r="H7" s="499"/>
      <c r="I7" s="499"/>
    </row>
    <row r="8" spans="1:9" ht="15.75" x14ac:dyDescent="0.25">
      <c r="A8" s="500"/>
      <c r="B8" s="192"/>
      <c r="C8" s="177" t="s">
        <v>325</v>
      </c>
      <c r="D8" s="609">
        <v>1</v>
      </c>
      <c r="E8" s="609"/>
      <c r="F8" s="174" t="s">
        <v>556</v>
      </c>
      <c r="G8" s="180"/>
      <c r="H8" s="181" t="s">
        <v>91</v>
      </c>
      <c r="I8" s="193">
        <f>D8*G8</f>
        <v>0</v>
      </c>
    </row>
    <row r="9" spans="1:9" ht="15.75" x14ac:dyDescent="0.25">
      <c r="A9" s="500"/>
      <c r="B9" s="192"/>
      <c r="C9" s="177"/>
      <c r="D9" s="178"/>
      <c r="E9" s="193"/>
      <c r="F9" s="174"/>
      <c r="G9" s="180"/>
      <c r="H9" s="181"/>
      <c r="I9" s="193"/>
    </row>
    <row r="10" spans="1:9" ht="78.75" x14ac:dyDescent="0.25">
      <c r="A10" s="498" t="s">
        <v>312</v>
      </c>
      <c r="B10" s="499" t="s">
        <v>595</v>
      </c>
      <c r="C10" s="499"/>
      <c r="D10" s="499"/>
      <c r="E10" s="499"/>
      <c r="F10" s="499"/>
      <c r="G10" s="499"/>
      <c r="H10" s="499"/>
      <c r="I10" s="499"/>
    </row>
    <row r="11" spans="1:9" ht="15.75" x14ac:dyDescent="0.25">
      <c r="A11" s="500"/>
      <c r="B11" s="192"/>
      <c r="C11" s="177" t="s">
        <v>104</v>
      </c>
      <c r="D11" s="609">
        <v>1</v>
      </c>
      <c r="E11" s="609"/>
      <c r="F11" s="174" t="s">
        <v>556</v>
      </c>
      <c r="G11" s="180"/>
      <c r="H11" s="181" t="s">
        <v>91</v>
      </c>
      <c r="I11" s="193">
        <f>D11*G11</f>
        <v>0</v>
      </c>
    </row>
    <row r="12" spans="1:9" ht="15.75" x14ac:dyDescent="0.25">
      <c r="A12" s="184"/>
      <c r="B12" s="185"/>
      <c r="C12" s="184"/>
      <c r="D12" s="187"/>
      <c r="E12" s="149"/>
      <c r="F12" s="149"/>
      <c r="G12" s="189"/>
      <c r="H12" s="190"/>
      <c r="I12" s="194"/>
    </row>
    <row r="13" spans="1:9" ht="30.75" customHeight="1" x14ac:dyDescent="0.25">
      <c r="A13" s="498" t="s">
        <v>314</v>
      </c>
      <c r="B13" s="499" t="s">
        <v>596</v>
      </c>
      <c r="C13" s="499"/>
      <c r="D13" s="499"/>
      <c r="E13" s="499"/>
      <c r="F13" s="499"/>
      <c r="G13" s="499"/>
      <c r="H13" s="499"/>
      <c r="I13" s="499"/>
    </row>
    <row r="14" spans="1:9" ht="15.75" x14ac:dyDescent="0.25">
      <c r="A14" s="500"/>
      <c r="B14" s="192"/>
      <c r="C14" s="177" t="s">
        <v>104</v>
      </c>
      <c r="D14" s="609">
        <v>16</v>
      </c>
      <c r="E14" s="609"/>
      <c r="F14" s="174" t="s">
        <v>556</v>
      </c>
      <c r="G14" s="180"/>
      <c r="H14" s="181" t="s">
        <v>91</v>
      </c>
      <c r="I14" s="193">
        <f>D14*G14</f>
        <v>0</v>
      </c>
    </row>
    <row r="15" spans="1:9" ht="15.75" x14ac:dyDescent="0.25">
      <c r="A15" s="184"/>
      <c r="B15" s="185"/>
      <c r="C15" s="184"/>
      <c r="D15" s="187"/>
      <c r="E15" s="149"/>
      <c r="F15" s="149"/>
      <c r="G15" s="189"/>
      <c r="H15" s="190"/>
      <c r="I15" s="194"/>
    </row>
    <row r="16" spans="1:9" ht="94.5" x14ac:dyDescent="0.25">
      <c r="A16" s="498" t="s">
        <v>316</v>
      </c>
      <c r="B16" s="505" t="s">
        <v>597</v>
      </c>
      <c r="C16" s="505"/>
      <c r="D16" s="505"/>
      <c r="E16" s="505"/>
      <c r="F16" s="505"/>
      <c r="G16" s="505"/>
      <c r="H16" s="505"/>
      <c r="I16" s="505"/>
    </row>
    <row r="17" spans="1:9" ht="18.75" x14ac:dyDescent="0.25">
      <c r="A17" s="501"/>
      <c r="B17" s="502"/>
      <c r="C17" s="177" t="s">
        <v>598</v>
      </c>
      <c r="D17" s="609">
        <v>20</v>
      </c>
      <c r="E17" s="609"/>
      <c r="F17" s="174" t="s">
        <v>556</v>
      </c>
      <c r="G17" s="503"/>
      <c r="H17" s="181" t="s">
        <v>91</v>
      </c>
      <c r="I17" s="193">
        <f>D17*G17</f>
        <v>0</v>
      </c>
    </row>
    <row r="18" spans="1:9" ht="15.75" x14ac:dyDescent="0.25">
      <c r="A18" s="181"/>
      <c r="B18" s="192"/>
      <c r="C18" s="184"/>
      <c r="D18" s="187"/>
      <c r="E18" s="149"/>
      <c r="F18" s="149"/>
      <c r="G18" s="180"/>
      <c r="H18" s="190"/>
      <c r="I18" s="149"/>
    </row>
    <row r="19" spans="1:9" ht="31.5" x14ac:dyDescent="0.25">
      <c r="A19" s="498" t="s">
        <v>318</v>
      </c>
      <c r="B19" s="504" t="s">
        <v>599</v>
      </c>
      <c r="C19" s="504"/>
      <c r="D19" s="504"/>
      <c r="E19" s="504"/>
      <c r="F19" s="504"/>
      <c r="G19" s="504"/>
      <c r="H19" s="504"/>
      <c r="I19" s="504"/>
    </row>
    <row r="20" spans="1:9" ht="18.75" x14ac:dyDescent="0.25">
      <c r="A20" s="500"/>
      <c r="B20" s="192"/>
      <c r="C20" s="177" t="s">
        <v>598</v>
      </c>
      <c r="D20" s="609">
        <v>20</v>
      </c>
      <c r="E20" s="609"/>
      <c r="F20" s="174" t="s">
        <v>556</v>
      </c>
      <c r="G20" s="180"/>
      <c r="H20" s="181" t="s">
        <v>91</v>
      </c>
      <c r="I20" s="193">
        <f>D20*G20</f>
        <v>0</v>
      </c>
    </row>
    <row r="21" spans="1:9" ht="15.75" x14ac:dyDescent="0.25">
      <c r="A21" s="181"/>
      <c r="B21" s="192"/>
      <c r="C21" s="184"/>
      <c r="D21" s="187"/>
      <c r="E21" s="149"/>
      <c r="F21" s="149"/>
      <c r="G21" s="180"/>
      <c r="H21" s="190"/>
      <c r="I21" s="149"/>
    </row>
    <row r="22" spans="1:9" ht="63" x14ac:dyDescent="0.25">
      <c r="A22" s="498" t="s">
        <v>319</v>
      </c>
      <c r="B22" s="505" t="s">
        <v>600</v>
      </c>
      <c r="C22" s="505"/>
      <c r="D22" s="505"/>
      <c r="E22" s="505"/>
      <c r="F22" s="505"/>
      <c r="G22" s="505"/>
      <c r="H22" s="505"/>
      <c r="I22" s="505"/>
    </row>
    <row r="23" spans="1:9" ht="18.75" x14ac:dyDescent="0.25">
      <c r="A23" s="501"/>
      <c r="B23" s="502"/>
      <c r="C23" s="177" t="s">
        <v>598</v>
      </c>
      <c r="D23" s="609">
        <v>80</v>
      </c>
      <c r="E23" s="609"/>
      <c r="F23" s="174" t="s">
        <v>556</v>
      </c>
      <c r="G23" s="503"/>
      <c r="H23" s="181" t="s">
        <v>91</v>
      </c>
      <c r="I23" s="193">
        <f>D23*G23</f>
        <v>0</v>
      </c>
    </row>
    <row r="24" spans="1:9" ht="15.75" x14ac:dyDescent="0.25">
      <c r="A24" s="181"/>
      <c r="B24" s="192"/>
      <c r="C24" s="184"/>
      <c r="D24" s="187"/>
      <c r="E24" s="149"/>
      <c r="F24" s="149"/>
      <c r="G24" s="180"/>
      <c r="H24" s="190"/>
      <c r="I24" s="149"/>
    </row>
    <row r="25" spans="1:9" ht="47.25" x14ac:dyDescent="0.25">
      <c r="A25" s="498" t="s">
        <v>321</v>
      </c>
      <c r="B25" s="504" t="s">
        <v>601</v>
      </c>
      <c r="C25" s="504"/>
      <c r="D25" s="504"/>
      <c r="E25" s="504"/>
      <c r="F25" s="504"/>
      <c r="G25" s="504"/>
      <c r="H25" s="504"/>
      <c r="I25" s="504"/>
    </row>
    <row r="26" spans="1:9" ht="15.75" x14ac:dyDescent="0.25">
      <c r="A26" s="500"/>
      <c r="B26" s="192"/>
      <c r="C26" s="177" t="s">
        <v>104</v>
      </c>
      <c r="D26" s="609">
        <v>3</v>
      </c>
      <c r="E26" s="609"/>
      <c r="F26" s="174" t="s">
        <v>556</v>
      </c>
      <c r="G26" s="180"/>
      <c r="H26" s="181" t="s">
        <v>91</v>
      </c>
      <c r="I26" s="193">
        <f>D26*G26</f>
        <v>0</v>
      </c>
    </row>
    <row r="27" spans="1:9" ht="15.75" x14ac:dyDescent="0.25">
      <c r="A27" s="181"/>
      <c r="B27" s="192"/>
      <c r="C27" s="184"/>
      <c r="D27" s="187"/>
      <c r="E27" s="149"/>
      <c r="F27" s="149"/>
      <c r="G27" s="180"/>
      <c r="H27" s="190"/>
      <c r="I27" s="149"/>
    </row>
    <row r="28" spans="1:9" s="509" customFormat="1" ht="30.75" customHeight="1" x14ac:dyDescent="0.25">
      <c r="A28" s="338"/>
      <c r="B28" s="506" t="s">
        <v>754</v>
      </c>
      <c r="C28" s="612"/>
      <c r="D28" s="612"/>
      <c r="E28" s="612"/>
      <c r="F28" s="612"/>
      <c r="G28" s="612"/>
      <c r="H28" s="507" t="s">
        <v>91</v>
      </c>
      <c r="I28" s="508">
        <f>SUM(I8:I27)</f>
        <v>0</v>
      </c>
    </row>
  </sheetData>
  <mergeCells count="8">
    <mergeCell ref="D14:E14"/>
    <mergeCell ref="D8:E8"/>
    <mergeCell ref="D11:E11"/>
    <mergeCell ref="D26:E26"/>
    <mergeCell ref="C28:G28"/>
    <mergeCell ref="D17:E17"/>
    <mergeCell ref="D20:E20"/>
    <mergeCell ref="D23:E23"/>
  </mergeCells>
  <pageMargins left="0.70866141732283472" right="0.70866141732283472" top="0.74803149606299213" bottom="0.74803149606299213" header="0.31496062992125984" footer="0.31496062992125984"/>
  <pageSetup paperSize="9" scale="82" firstPageNumber="10" fitToHeight="0" orientation="portrait" useFirstPageNumber="1" r:id="rId1"/>
  <headerFooter>
    <oddFooter>&amp;C&amp;9Stranica &amp;P od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view="pageBreakPreview" zoomScaleSheetLayoutView="100" workbookViewId="0">
      <selection activeCell="D13" sqref="D13"/>
    </sheetView>
  </sheetViews>
  <sheetFormatPr defaultRowHeight="12.75" x14ac:dyDescent="0.2"/>
  <cols>
    <col min="1" max="1" width="3.7109375" style="531" customWidth="1"/>
    <col min="2" max="2" width="49.85546875" style="531" customWidth="1"/>
    <col min="3" max="3" width="8.7109375" style="543" customWidth="1"/>
    <col min="4" max="4" width="6.140625" style="542" customWidth="1"/>
    <col min="5" max="5" width="6.7109375" style="542" customWidth="1"/>
    <col min="6" max="6" width="11.42578125" style="542" customWidth="1"/>
    <col min="7" max="7" width="6.5703125" style="542" customWidth="1"/>
    <col min="8" max="8" width="14.7109375" style="542" customWidth="1"/>
    <col min="9" max="16384" width="9.140625" style="531"/>
  </cols>
  <sheetData>
    <row r="1" spans="1:8" s="513" customFormat="1" ht="15" customHeight="1" x14ac:dyDescent="0.2">
      <c r="A1" s="530"/>
      <c r="B1" s="514"/>
      <c r="C1" s="527"/>
      <c r="D1" s="519"/>
      <c r="E1" s="518"/>
      <c r="F1" s="518"/>
      <c r="G1" s="518"/>
      <c r="H1" s="518"/>
    </row>
    <row r="2" spans="1:8" s="513" customFormat="1" ht="15" customHeight="1" x14ac:dyDescent="0.2">
      <c r="A2" s="530"/>
      <c r="B2" s="514"/>
      <c r="C2" s="527"/>
      <c r="D2" s="519"/>
      <c r="E2" s="518"/>
      <c r="F2" s="518"/>
      <c r="G2" s="518"/>
      <c r="H2" s="518"/>
    </row>
    <row r="3" spans="1:8" s="513" customFormat="1" ht="15" customHeight="1" x14ac:dyDescent="0.2">
      <c r="A3" s="511"/>
      <c r="B3" s="512"/>
      <c r="C3" s="527"/>
      <c r="D3" s="519"/>
      <c r="E3" s="520"/>
      <c r="F3" s="523"/>
      <c r="G3" s="519"/>
      <c r="H3" s="521"/>
    </row>
    <row r="5" spans="1:8" x14ac:dyDescent="0.2">
      <c r="A5" s="530">
        <v>5</v>
      </c>
      <c r="B5" s="515" t="s">
        <v>602</v>
      </c>
      <c r="C5" s="528"/>
      <c r="D5" s="521"/>
      <c r="E5" s="521"/>
      <c r="F5" s="521"/>
      <c r="G5" s="521"/>
      <c r="H5" s="521"/>
    </row>
    <row r="6" spans="1:8" ht="31.5" customHeight="1" x14ac:dyDescent="0.2">
      <c r="A6" s="530"/>
      <c r="B6" s="515"/>
      <c r="C6" s="528"/>
      <c r="D6" s="521"/>
      <c r="E6" s="521"/>
      <c r="F6" s="521"/>
      <c r="G6" s="521"/>
      <c r="H6" s="521"/>
    </row>
    <row r="7" spans="1:8" ht="76.5" x14ac:dyDescent="0.2">
      <c r="A7" s="532" t="s">
        <v>327</v>
      </c>
      <c r="B7" s="533" t="s">
        <v>603</v>
      </c>
      <c r="C7" s="534" t="s">
        <v>325</v>
      </c>
      <c r="D7" s="535">
        <v>1</v>
      </c>
      <c r="E7" s="535" t="s">
        <v>615</v>
      </c>
      <c r="F7" s="535"/>
      <c r="G7" s="519" t="s">
        <v>91</v>
      </c>
      <c r="H7" s="536">
        <f>D7*F7</f>
        <v>0</v>
      </c>
    </row>
    <row r="8" spans="1:8" ht="15" customHeight="1" x14ac:dyDescent="0.2">
      <c r="A8" s="530"/>
      <c r="B8" s="514"/>
      <c r="C8" s="528"/>
      <c r="D8" s="521"/>
      <c r="E8" s="521"/>
      <c r="F8" s="523"/>
      <c r="G8" s="519"/>
      <c r="H8" s="537"/>
    </row>
    <row r="9" spans="1:8" ht="15" customHeight="1" x14ac:dyDescent="0.2">
      <c r="A9" s="530"/>
      <c r="B9" s="514"/>
      <c r="C9" s="528"/>
      <c r="D9" s="521"/>
      <c r="E9" s="521"/>
      <c r="F9" s="523"/>
      <c r="G9" s="519"/>
      <c r="H9" s="537"/>
    </row>
    <row r="10" spans="1:8" ht="63.75" x14ac:dyDescent="0.2">
      <c r="A10" s="532" t="s">
        <v>329</v>
      </c>
      <c r="B10" s="533" t="s">
        <v>604</v>
      </c>
      <c r="C10" s="534" t="s">
        <v>325</v>
      </c>
      <c r="D10" s="535">
        <v>1</v>
      </c>
      <c r="E10" s="535" t="s">
        <v>615</v>
      </c>
      <c r="F10" s="535"/>
      <c r="G10" s="519" t="s">
        <v>91</v>
      </c>
      <c r="H10" s="536">
        <f>D10*F10</f>
        <v>0</v>
      </c>
    </row>
    <row r="11" spans="1:8" ht="15" customHeight="1" x14ac:dyDescent="0.2">
      <c r="A11" s="538"/>
      <c r="B11" s="539"/>
      <c r="C11" s="527"/>
      <c r="D11" s="540"/>
      <c r="E11" s="519"/>
      <c r="F11" s="523"/>
      <c r="G11" s="519"/>
      <c r="H11" s="536"/>
    </row>
    <row r="12" spans="1:8" ht="15" customHeight="1" x14ac:dyDescent="0.2">
      <c r="A12" s="538"/>
      <c r="B12" s="539"/>
      <c r="C12" s="527"/>
      <c r="D12" s="540"/>
      <c r="E12" s="519"/>
      <c r="F12" s="523"/>
      <c r="G12" s="519"/>
      <c r="H12" s="536"/>
    </row>
    <row r="13" spans="1:8" ht="65.25" customHeight="1" x14ac:dyDescent="0.2">
      <c r="A13" s="532" t="s">
        <v>484</v>
      </c>
      <c r="B13" s="541" t="s">
        <v>605</v>
      </c>
      <c r="C13" s="534" t="s">
        <v>325</v>
      </c>
      <c r="D13" s="535">
        <v>1</v>
      </c>
      <c r="E13" s="535" t="s">
        <v>615</v>
      </c>
      <c r="F13" s="535"/>
      <c r="G13" s="519" t="s">
        <v>91</v>
      </c>
      <c r="H13" s="536">
        <f>D13*F13</f>
        <v>0</v>
      </c>
    </row>
    <row r="14" spans="1:8" x14ac:dyDescent="0.2">
      <c r="A14" s="538"/>
      <c r="B14" s="539"/>
      <c r="C14" s="527"/>
      <c r="D14" s="540"/>
      <c r="E14" s="519"/>
      <c r="F14" s="523"/>
      <c r="G14" s="519"/>
      <c r="H14" s="536"/>
    </row>
    <row r="15" spans="1:8" ht="35.25" customHeight="1" x14ac:dyDescent="0.2">
      <c r="A15" s="516"/>
      <c r="B15" s="517" t="s">
        <v>606</v>
      </c>
      <c r="C15" s="529"/>
      <c r="D15" s="524"/>
      <c r="E15" s="524"/>
      <c r="F15" s="522"/>
      <c r="G15" s="525" t="s">
        <v>91</v>
      </c>
      <c r="H15" s="526">
        <f>SUM(H7:H13)</f>
        <v>0</v>
      </c>
    </row>
  </sheetData>
  <pageMargins left="0.70866141732283472" right="0.70866141732283472" top="0.74803149606299213" bottom="0.74803149606299213" header="0.31496062992125984" footer="0.31496062992125984"/>
  <pageSetup paperSize="9" scale="82" firstPageNumber="11" fitToHeight="0" orientation="portrait" useFirstPageNumber="1" r:id="rId1"/>
  <headerFooter>
    <oddFooter>&amp;C&amp;9Stranica &amp;P od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5"/>
  <sheetViews>
    <sheetView view="pageBreakPreview" zoomScale="80" zoomScaleNormal="100" zoomScaleSheetLayoutView="80" workbookViewId="0">
      <selection activeCell="G11" sqref="G11:H11"/>
    </sheetView>
  </sheetViews>
  <sheetFormatPr defaultRowHeight="12.75" x14ac:dyDescent="0.2"/>
  <cols>
    <col min="1" max="1" width="5.5703125" style="422" customWidth="1"/>
    <col min="2" max="2" width="43.7109375" style="422" customWidth="1"/>
    <col min="3" max="5" width="9.140625" style="422"/>
    <col min="6" max="6" width="11.42578125" style="422" customWidth="1"/>
    <col min="7" max="7" width="8.42578125" style="422" customWidth="1"/>
    <col min="8" max="8" width="12.28515625" style="422" customWidth="1"/>
    <col min="9" max="9" width="15" style="422" customWidth="1"/>
    <col min="10" max="16384" width="9.140625" style="422"/>
  </cols>
  <sheetData>
    <row r="2" spans="1:8" ht="22.5" customHeight="1" x14ac:dyDescent="0.2">
      <c r="A2" s="428" t="s">
        <v>98</v>
      </c>
      <c r="B2" s="428" t="s">
        <v>612</v>
      </c>
      <c r="C2" s="435"/>
      <c r="D2" s="435"/>
      <c r="E2" s="435"/>
      <c r="F2" s="435"/>
      <c r="G2" s="435"/>
      <c r="H2" s="435"/>
    </row>
    <row r="3" spans="1:8" ht="14.25" customHeight="1" x14ac:dyDescent="0.2">
      <c r="A3" s="428"/>
      <c r="B3" s="428"/>
      <c r="C3" s="435"/>
      <c r="D3" s="435"/>
      <c r="E3" s="435"/>
      <c r="F3" s="435"/>
      <c r="G3" s="435"/>
      <c r="H3" s="435"/>
    </row>
    <row r="4" spans="1:8" ht="201.75" customHeight="1" x14ac:dyDescent="0.2">
      <c r="A4" s="371" t="s">
        <v>327</v>
      </c>
      <c r="B4" s="423" t="s">
        <v>770</v>
      </c>
      <c r="C4" s="403"/>
      <c r="D4" s="397"/>
      <c r="E4" s="397"/>
      <c r="F4" s="404"/>
      <c r="G4" s="404"/>
      <c r="H4" s="404"/>
    </row>
    <row r="5" spans="1:8" ht="187.5" customHeight="1" x14ac:dyDescent="0.2">
      <c r="A5" s="414"/>
      <c r="B5" s="423" t="s">
        <v>771</v>
      </c>
      <c r="C5" s="403"/>
      <c r="D5" s="397"/>
      <c r="E5" s="397"/>
      <c r="F5" s="404"/>
      <c r="G5" s="404"/>
      <c r="H5" s="404"/>
    </row>
    <row r="6" spans="1:8" ht="54.75" customHeight="1" x14ac:dyDescent="0.2">
      <c r="A6" s="371"/>
      <c r="B6" s="423" t="s">
        <v>772</v>
      </c>
      <c r="C6" s="403"/>
      <c r="D6" s="397"/>
      <c r="E6" s="397"/>
      <c r="F6" s="404"/>
      <c r="G6" s="404"/>
      <c r="H6" s="404"/>
    </row>
    <row r="7" spans="1:8" x14ac:dyDescent="0.2">
      <c r="A7" s="371"/>
      <c r="B7" s="371" t="s">
        <v>411</v>
      </c>
      <c r="C7" s="403" t="s">
        <v>104</v>
      </c>
      <c r="D7" s="397">
        <v>2</v>
      </c>
      <c r="E7" s="466" t="s">
        <v>615</v>
      </c>
      <c r="F7" s="555"/>
      <c r="G7" s="555" t="s">
        <v>91</v>
      </c>
      <c r="H7" s="404">
        <f>D7*F7</f>
        <v>0</v>
      </c>
    </row>
    <row r="8" spans="1:8" x14ac:dyDescent="0.2">
      <c r="A8" s="371"/>
      <c r="B8" s="371"/>
      <c r="C8" s="403"/>
      <c r="D8" s="397"/>
      <c r="E8" s="397"/>
      <c r="F8" s="404"/>
      <c r="G8" s="404"/>
      <c r="H8" s="404"/>
    </row>
    <row r="9" spans="1:8" x14ac:dyDescent="0.2">
      <c r="A9" s="371"/>
      <c r="B9" s="371"/>
      <c r="C9" s="403"/>
      <c r="D9" s="397"/>
      <c r="E9" s="397"/>
      <c r="F9" s="404"/>
      <c r="G9" s="404"/>
      <c r="H9" s="404"/>
    </row>
    <row r="10" spans="1:8" x14ac:dyDescent="0.2">
      <c r="A10" s="371"/>
      <c r="B10" s="371"/>
      <c r="C10" s="403"/>
      <c r="D10" s="397"/>
      <c r="E10" s="397"/>
      <c r="F10" s="404"/>
      <c r="G10" s="404"/>
      <c r="H10" s="404"/>
    </row>
    <row r="11" spans="1:8" ht="229.5" customHeight="1" x14ac:dyDescent="0.2">
      <c r="A11" s="371" t="s">
        <v>329</v>
      </c>
      <c r="B11" s="236" t="s">
        <v>769</v>
      </c>
      <c r="C11" s="403"/>
      <c r="D11" s="397"/>
      <c r="E11" s="397"/>
      <c r="F11" s="404"/>
      <c r="G11" s="404"/>
      <c r="H11" s="404"/>
    </row>
    <row r="12" spans="1:8" s="468" customFormat="1" ht="21" customHeight="1" x14ac:dyDescent="0.2">
      <c r="A12" s="438"/>
      <c r="B12" s="438" t="s">
        <v>411</v>
      </c>
      <c r="C12" s="361" t="s">
        <v>104</v>
      </c>
      <c r="D12" s="465">
        <v>4</v>
      </c>
      <c r="E12" s="466" t="s">
        <v>615</v>
      </c>
      <c r="F12" s="555"/>
      <c r="G12" s="555" t="s">
        <v>91</v>
      </c>
      <c r="H12" s="555">
        <f>D12*F12</f>
        <v>0</v>
      </c>
    </row>
    <row r="13" spans="1:8" x14ac:dyDescent="0.2">
      <c r="A13" s="371"/>
      <c r="B13" s="371"/>
      <c r="C13" s="403"/>
      <c r="D13" s="397"/>
      <c r="E13" s="397"/>
      <c r="F13" s="404"/>
      <c r="G13" s="404"/>
      <c r="H13" s="404"/>
    </row>
    <row r="14" spans="1:8" s="445" customFormat="1" ht="23.25" customHeight="1" x14ac:dyDescent="0.2">
      <c r="A14" s="450"/>
      <c r="B14" s="556" t="s">
        <v>613</v>
      </c>
      <c r="C14" s="447"/>
      <c r="D14" s="448"/>
      <c r="E14" s="448"/>
      <c r="F14" s="449"/>
      <c r="G14" s="557" t="s">
        <v>91</v>
      </c>
      <c r="H14" s="557">
        <f>H12+H7</f>
        <v>0</v>
      </c>
    </row>
    <row r="15" spans="1:8" x14ac:dyDescent="0.2">
      <c r="A15" s="371"/>
      <c r="B15" s="371"/>
      <c r="C15" s="403"/>
      <c r="D15" s="397"/>
      <c r="E15" s="397"/>
      <c r="F15" s="404"/>
      <c r="G15" s="404"/>
      <c r="H15" s="404"/>
    </row>
  </sheetData>
  <pageMargins left="0.7" right="0.7" top="0.75" bottom="0.75" header="0.3" footer="0.3"/>
  <pageSetup paperSize="9" scale="8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7"/>
  <sheetViews>
    <sheetView tabSelected="1" workbookViewId="0">
      <selection activeCell="B14" sqref="B14:G14"/>
    </sheetView>
  </sheetViews>
  <sheetFormatPr defaultRowHeight="14.25" x14ac:dyDescent="0.2"/>
  <cols>
    <col min="1" max="1" width="6.42578125" style="558" customWidth="1"/>
    <col min="2" max="6" width="9.140625" style="558"/>
    <col min="7" max="7" width="5.28515625" style="558" customWidth="1"/>
    <col min="8" max="8" width="4" style="558" bestFit="1" customWidth="1"/>
    <col min="9" max="9" width="19.5703125" style="576" customWidth="1"/>
    <col min="10" max="16384" width="9.140625" style="558"/>
  </cols>
  <sheetData>
    <row r="3" spans="1:9" ht="20.25" x14ac:dyDescent="0.2">
      <c r="A3" s="615" t="s">
        <v>607</v>
      </c>
      <c r="B3" s="615"/>
      <c r="C3" s="615"/>
      <c r="D3" s="615"/>
      <c r="E3" s="615"/>
      <c r="F3" s="615"/>
      <c r="G3" s="615"/>
      <c r="H3" s="615"/>
      <c r="I3" s="615"/>
    </row>
    <row r="4" spans="1:9" ht="20.25" x14ac:dyDescent="0.3">
      <c r="A4" s="559"/>
      <c r="B4" s="560"/>
      <c r="C4" s="561"/>
      <c r="D4" s="562"/>
      <c r="E4" s="562"/>
      <c r="F4" s="563"/>
      <c r="G4" s="563"/>
      <c r="H4" s="562"/>
      <c r="I4" s="563"/>
    </row>
    <row r="5" spans="1:9" ht="34.5" customHeight="1" x14ac:dyDescent="0.25">
      <c r="A5" s="564" t="s">
        <v>554</v>
      </c>
      <c r="B5" s="613" t="s">
        <v>611</v>
      </c>
      <c r="C5" s="613"/>
      <c r="D5" s="613"/>
      <c r="E5" s="613"/>
      <c r="F5" s="613"/>
      <c r="G5" s="613"/>
      <c r="H5" s="578" t="s">
        <v>91</v>
      </c>
      <c r="I5" s="579">
        <f>'A) Pomorsko građevinarstvo'!H377</f>
        <v>0</v>
      </c>
    </row>
    <row r="6" spans="1:9" ht="15" x14ac:dyDescent="0.2">
      <c r="A6" s="565"/>
      <c r="B6" s="566"/>
      <c r="C6" s="566"/>
      <c r="D6" s="566"/>
      <c r="E6" s="566"/>
      <c r="F6" s="567"/>
      <c r="G6" s="567"/>
      <c r="H6" s="578"/>
      <c r="I6" s="580"/>
    </row>
    <row r="7" spans="1:9" ht="15.75" x14ac:dyDescent="0.25">
      <c r="A7" s="564"/>
      <c r="B7" s="613" t="s">
        <v>609</v>
      </c>
      <c r="C7" s="613"/>
      <c r="D7" s="613"/>
      <c r="E7" s="613"/>
      <c r="F7" s="613"/>
      <c r="G7" s="613"/>
      <c r="H7" s="578"/>
      <c r="I7" s="579"/>
    </row>
    <row r="8" spans="1:9" ht="20.100000000000001" customHeight="1" x14ac:dyDescent="0.25">
      <c r="A8" s="564" t="s">
        <v>773</v>
      </c>
      <c r="B8" s="613" t="s">
        <v>778</v>
      </c>
      <c r="C8" s="613"/>
      <c r="D8" s="613"/>
      <c r="E8" s="613"/>
      <c r="F8" s="613"/>
      <c r="G8" s="613"/>
      <c r="H8" s="578" t="s">
        <v>91</v>
      </c>
      <c r="I8" s="579">
        <f>'B) HIDRO - Opskrbni vod'!H165</f>
        <v>0</v>
      </c>
    </row>
    <row r="9" spans="1:9" ht="20.100000000000001" customHeight="1" x14ac:dyDescent="0.25">
      <c r="A9" s="564" t="s">
        <v>774</v>
      </c>
      <c r="B9" s="613" t="s">
        <v>779</v>
      </c>
      <c r="C9" s="613"/>
      <c r="D9" s="613"/>
      <c r="E9" s="613"/>
      <c r="F9" s="613"/>
      <c r="G9" s="613"/>
      <c r="H9" s="578" t="s">
        <v>91</v>
      </c>
      <c r="I9" s="579">
        <f>'C) HIDRO - Hidrantski vod'!H268</f>
        <v>0</v>
      </c>
    </row>
    <row r="10" spans="1:9" ht="20.100000000000001" customHeight="1" x14ac:dyDescent="0.25">
      <c r="A10" s="564" t="s">
        <v>775</v>
      </c>
      <c r="B10" s="613" t="s">
        <v>780</v>
      </c>
      <c r="C10" s="613"/>
      <c r="D10" s="613"/>
      <c r="E10" s="613"/>
      <c r="F10" s="613"/>
      <c r="G10" s="613"/>
      <c r="H10" s="578" t="s">
        <v>91</v>
      </c>
      <c r="I10" s="579">
        <f>'D) HIDRO - Sanitarna kanaliz.'!H112</f>
        <v>0</v>
      </c>
    </row>
    <row r="11" spans="1:9" ht="20.100000000000001" customHeight="1" x14ac:dyDescent="0.25">
      <c r="A11" s="564" t="s">
        <v>776</v>
      </c>
      <c r="B11" s="613" t="s">
        <v>781</v>
      </c>
      <c r="C11" s="613"/>
      <c r="D11" s="613"/>
      <c r="E11" s="613"/>
      <c r="F11" s="613"/>
      <c r="G11" s="613"/>
      <c r="H11" s="578" t="s">
        <v>91</v>
      </c>
      <c r="I11" s="579">
        <f>'E) HIDRO - spremnik'!H122</f>
        <v>0</v>
      </c>
    </row>
    <row r="12" spans="1:9" ht="20.100000000000001" customHeight="1" x14ac:dyDescent="0.25">
      <c r="A12" s="564" t="s">
        <v>777</v>
      </c>
      <c r="B12" s="613" t="s">
        <v>782</v>
      </c>
      <c r="C12" s="613"/>
      <c r="D12" s="613"/>
      <c r="E12" s="613"/>
      <c r="F12" s="613"/>
      <c r="G12" s="613"/>
      <c r="H12" s="578" t="s">
        <v>91</v>
      </c>
      <c r="I12" s="579">
        <f>'F) HIDRO - oborinski kanal'!H134</f>
        <v>0</v>
      </c>
    </row>
    <row r="13" spans="1:9" ht="15.75" x14ac:dyDescent="0.25">
      <c r="A13" s="564"/>
      <c r="B13" s="614"/>
      <c r="C13" s="614"/>
      <c r="D13" s="614"/>
      <c r="E13" s="614"/>
      <c r="F13" s="614"/>
      <c r="G13" s="614"/>
      <c r="H13" s="578"/>
      <c r="I13" s="579"/>
    </row>
    <row r="14" spans="1:9" ht="15.75" x14ac:dyDescent="0.25">
      <c r="A14" s="564" t="s">
        <v>726</v>
      </c>
      <c r="B14" s="613" t="s">
        <v>610</v>
      </c>
      <c r="C14" s="613"/>
      <c r="D14" s="613"/>
      <c r="E14" s="613"/>
      <c r="F14" s="613"/>
      <c r="G14" s="613"/>
      <c r="H14" s="578" t="s">
        <v>91</v>
      </c>
      <c r="I14" s="579">
        <f>'G) Arhitektura i krajobraz'!H266</f>
        <v>0</v>
      </c>
    </row>
    <row r="15" spans="1:9" ht="15.75" x14ac:dyDescent="0.25">
      <c r="A15" s="568"/>
      <c r="B15" s="569"/>
      <c r="C15" s="569"/>
      <c r="D15" s="569"/>
      <c r="E15" s="569"/>
      <c r="F15" s="569"/>
      <c r="G15" s="569"/>
      <c r="H15" s="578"/>
      <c r="I15" s="579"/>
    </row>
    <row r="16" spans="1:9" ht="15.75" x14ac:dyDescent="0.25">
      <c r="A16" s="564"/>
      <c r="B16" s="613" t="s">
        <v>608</v>
      </c>
      <c r="C16" s="613"/>
      <c r="D16" s="613"/>
      <c r="E16" s="613"/>
      <c r="F16" s="613"/>
      <c r="G16" s="613"/>
      <c r="H16" s="578"/>
      <c r="I16" s="579"/>
    </row>
    <row r="17" spans="1:9" ht="20.100000000000001" customHeight="1" x14ac:dyDescent="0.25">
      <c r="A17" s="564" t="s">
        <v>783</v>
      </c>
      <c r="B17" s="613" t="s">
        <v>794</v>
      </c>
      <c r="C17" s="613"/>
      <c r="D17" s="613"/>
      <c r="E17" s="613"/>
      <c r="F17" s="613"/>
      <c r="G17" s="613"/>
      <c r="H17" s="578" t="s">
        <v>91</v>
      </c>
      <c r="I17" s="579">
        <f>'H) ELEKTRO Priključni ormarići'!I75</f>
        <v>0</v>
      </c>
    </row>
    <row r="18" spans="1:9" ht="20.100000000000001" customHeight="1" x14ac:dyDescent="0.25">
      <c r="A18" s="564" t="s">
        <v>784</v>
      </c>
      <c r="B18" s="613" t="s">
        <v>788</v>
      </c>
      <c r="C18" s="613"/>
      <c r="D18" s="613"/>
      <c r="E18" s="613"/>
      <c r="F18" s="613"/>
      <c r="G18" s="613"/>
      <c r="H18" s="578" t="s">
        <v>91</v>
      </c>
      <c r="I18" s="579">
        <f>'I) ELEKTRO NN Mreža'!H41</f>
        <v>0</v>
      </c>
    </row>
    <row r="19" spans="1:9" ht="20.100000000000001" customHeight="1" x14ac:dyDescent="0.25">
      <c r="A19" s="564" t="s">
        <v>785</v>
      </c>
      <c r="B19" s="613" t="s">
        <v>789</v>
      </c>
      <c r="C19" s="613"/>
      <c r="D19" s="613"/>
      <c r="E19" s="613"/>
      <c r="F19" s="613"/>
      <c r="G19" s="613"/>
      <c r="H19" s="578" t="s">
        <v>91</v>
      </c>
      <c r="I19" s="579">
        <f>'J) ELEKTRO Rasvjeta'!H38</f>
        <v>0</v>
      </c>
    </row>
    <row r="20" spans="1:9" ht="20.100000000000001" customHeight="1" x14ac:dyDescent="0.25">
      <c r="A20" s="564" t="s">
        <v>786</v>
      </c>
      <c r="B20" s="613" t="s">
        <v>790</v>
      </c>
      <c r="C20" s="613"/>
      <c r="D20" s="613"/>
      <c r="E20" s="613"/>
      <c r="F20" s="613"/>
      <c r="G20" s="613"/>
      <c r="H20" s="578" t="s">
        <v>91</v>
      </c>
      <c r="I20" s="579">
        <f>'K) ELEKTRO Građevinski radovi'!I28</f>
        <v>0</v>
      </c>
    </row>
    <row r="21" spans="1:9" ht="20.100000000000001" customHeight="1" x14ac:dyDescent="0.25">
      <c r="A21" s="564" t="s">
        <v>787</v>
      </c>
      <c r="B21" s="613" t="s">
        <v>791</v>
      </c>
      <c r="C21" s="613"/>
      <c r="D21" s="613"/>
      <c r="E21" s="613"/>
      <c r="F21" s="613"/>
      <c r="G21" s="613"/>
      <c r="H21" s="578" t="s">
        <v>91</v>
      </c>
      <c r="I21" s="579">
        <f>'L) ELEKTRO Ispitivanje'!H15</f>
        <v>0</v>
      </c>
    </row>
    <row r="22" spans="1:9" ht="15.75" x14ac:dyDescent="0.25">
      <c r="A22" s="564"/>
      <c r="B22" s="614"/>
      <c r="C22" s="614"/>
      <c r="D22" s="614"/>
      <c r="E22" s="614"/>
      <c r="F22" s="614"/>
      <c r="G22" s="614"/>
      <c r="H22" s="578"/>
      <c r="I22" s="579"/>
    </row>
    <row r="23" spans="1:9" ht="15.75" x14ac:dyDescent="0.25">
      <c r="A23" s="564" t="s">
        <v>792</v>
      </c>
      <c r="B23" s="613" t="s">
        <v>481</v>
      </c>
      <c r="C23" s="613"/>
      <c r="D23" s="613"/>
      <c r="E23" s="613"/>
      <c r="F23" s="613"/>
      <c r="G23" s="613"/>
      <c r="H23" s="578" t="s">
        <v>91</v>
      </c>
      <c r="I23" s="579">
        <f>'M) Urbana oprema'!H14</f>
        <v>0</v>
      </c>
    </row>
    <row r="24" spans="1:9" ht="15.75" x14ac:dyDescent="0.25">
      <c r="A24" s="570"/>
      <c r="B24" s="571"/>
      <c r="C24" s="571"/>
      <c r="D24" s="571"/>
      <c r="E24" s="571"/>
      <c r="F24" s="571"/>
      <c r="G24" s="571"/>
      <c r="H24" s="581"/>
      <c r="I24" s="579"/>
    </row>
    <row r="25" spans="1:9" s="575" customFormat="1" ht="24.95" customHeight="1" x14ac:dyDescent="0.25">
      <c r="A25" s="572"/>
      <c r="B25" s="573" t="s">
        <v>275</v>
      </c>
      <c r="C25" s="572"/>
      <c r="D25" s="572"/>
      <c r="E25" s="572"/>
      <c r="F25" s="572"/>
      <c r="G25" s="572"/>
      <c r="H25" s="574" t="s">
        <v>91</v>
      </c>
      <c r="I25" s="577">
        <f>SUM(I5:I23)</f>
        <v>0</v>
      </c>
    </row>
    <row r="26" spans="1:9" s="575" customFormat="1" ht="24.95" customHeight="1" x14ac:dyDescent="0.25">
      <c r="A26" s="572"/>
      <c r="B26" s="573" t="s">
        <v>793</v>
      </c>
      <c r="C26" s="572"/>
      <c r="D26" s="572"/>
      <c r="E26" s="572"/>
      <c r="F26" s="572"/>
      <c r="G26" s="572"/>
      <c r="H26" s="574" t="s">
        <v>91</v>
      </c>
      <c r="I26" s="577">
        <f>I25*0.25</f>
        <v>0</v>
      </c>
    </row>
    <row r="27" spans="1:9" s="575" customFormat="1" ht="24.95" customHeight="1" x14ac:dyDescent="0.25">
      <c r="A27" s="572"/>
      <c r="B27" s="573" t="s">
        <v>122</v>
      </c>
      <c r="C27" s="572"/>
      <c r="D27" s="572"/>
      <c r="E27" s="572"/>
      <c r="F27" s="572"/>
      <c r="G27" s="572"/>
      <c r="H27" s="574" t="s">
        <v>91</v>
      </c>
      <c r="I27" s="577">
        <f>SUM(I25:I26)</f>
        <v>0</v>
      </c>
    </row>
  </sheetData>
  <mergeCells count="18">
    <mergeCell ref="A3:I3"/>
    <mergeCell ref="B5:G5"/>
    <mergeCell ref="B7:G7"/>
    <mergeCell ref="B14:G14"/>
    <mergeCell ref="B16:G16"/>
    <mergeCell ref="B23:G23"/>
    <mergeCell ref="B8:G8"/>
    <mergeCell ref="B9:G9"/>
    <mergeCell ref="B10:G10"/>
    <mergeCell ref="B11:G11"/>
    <mergeCell ref="B12:G12"/>
    <mergeCell ref="B13:G13"/>
    <mergeCell ref="B22:G22"/>
    <mergeCell ref="B17:G17"/>
    <mergeCell ref="B18:G18"/>
    <mergeCell ref="B19:G19"/>
    <mergeCell ref="B20:G20"/>
    <mergeCell ref="B21:G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1"/>
  <sheetViews>
    <sheetView view="pageBreakPreview" topLeftCell="A154" zoomScaleNormal="100" zoomScaleSheetLayoutView="100" workbookViewId="0">
      <selection activeCell="C7" sqref="C7"/>
    </sheetView>
  </sheetViews>
  <sheetFormatPr defaultRowHeight="12.75" x14ac:dyDescent="0.2"/>
  <cols>
    <col min="1" max="1" width="4.7109375" style="1" customWidth="1"/>
    <col min="2" max="2" width="41.42578125" style="2" customWidth="1"/>
    <col min="3" max="3" width="5" style="3" customWidth="1"/>
    <col min="4" max="4" width="8.42578125" style="309" customWidth="1"/>
    <col min="5" max="5" width="5" style="309" customWidth="1"/>
    <col min="6" max="6" width="11.7109375" style="309" customWidth="1"/>
    <col min="7" max="7" width="4" style="309" customWidth="1"/>
    <col min="8" max="8" width="11.7109375" style="309" customWidth="1"/>
    <col min="257" max="257" width="4.7109375" customWidth="1"/>
    <col min="258" max="258" width="46.42578125" customWidth="1"/>
    <col min="259" max="259" width="5.7109375" customWidth="1"/>
    <col min="260" max="260" width="12.5703125" customWidth="1"/>
    <col min="261" max="261" width="2.7109375" bestFit="1" customWidth="1"/>
    <col min="262" max="262" width="13.5703125" customWidth="1"/>
    <col min="263" max="263" width="3.140625" bestFit="1" customWidth="1"/>
    <col min="264" max="264" width="13.140625" customWidth="1"/>
    <col min="513" max="513" width="4.7109375" customWidth="1"/>
    <col min="514" max="514" width="46.42578125" customWidth="1"/>
    <col min="515" max="515" width="5.7109375" customWidth="1"/>
    <col min="516" max="516" width="12.5703125" customWidth="1"/>
    <col min="517" max="517" width="2.7109375" bestFit="1" customWidth="1"/>
    <col min="518" max="518" width="13.5703125" customWidth="1"/>
    <col min="519" max="519" width="3.140625" bestFit="1" customWidth="1"/>
    <col min="520" max="520" width="13.140625" customWidth="1"/>
    <col min="769" max="769" width="4.7109375" customWidth="1"/>
    <col min="770" max="770" width="46.42578125" customWidth="1"/>
    <col min="771" max="771" width="5.7109375" customWidth="1"/>
    <col min="772" max="772" width="12.5703125" customWidth="1"/>
    <col min="773" max="773" width="2.7109375" bestFit="1" customWidth="1"/>
    <col min="774" max="774" width="13.5703125" customWidth="1"/>
    <col min="775" max="775" width="3.140625" bestFit="1" customWidth="1"/>
    <col min="776" max="776" width="13.140625" customWidth="1"/>
    <col min="1025" max="1025" width="4.7109375" customWidth="1"/>
    <col min="1026" max="1026" width="46.42578125" customWidth="1"/>
    <col min="1027" max="1027" width="5.7109375" customWidth="1"/>
    <col min="1028" max="1028" width="12.5703125" customWidth="1"/>
    <col min="1029" max="1029" width="2.7109375" bestFit="1" customWidth="1"/>
    <col min="1030" max="1030" width="13.5703125" customWidth="1"/>
    <col min="1031" max="1031" width="3.140625" bestFit="1" customWidth="1"/>
    <col min="1032" max="1032" width="13.140625" customWidth="1"/>
    <col min="1281" max="1281" width="4.7109375" customWidth="1"/>
    <col min="1282" max="1282" width="46.42578125" customWidth="1"/>
    <col min="1283" max="1283" width="5.7109375" customWidth="1"/>
    <col min="1284" max="1284" width="12.5703125" customWidth="1"/>
    <col min="1285" max="1285" width="2.7109375" bestFit="1" customWidth="1"/>
    <col min="1286" max="1286" width="13.5703125" customWidth="1"/>
    <col min="1287" max="1287" width="3.140625" bestFit="1" customWidth="1"/>
    <col min="1288" max="1288" width="13.140625" customWidth="1"/>
    <col min="1537" max="1537" width="4.7109375" customWidth="1"/>
    <col min="1538" max="1538" width="46.42578125" customWidth="1"/>
    <col min="1539" max="1539" width="5.7109375" customWidth="1"/>
    <col min="1540" max="1540" width="12.5703125" customWidth="1"/>
    <col min="1541" max="1541" width="2.7109375" bestFit="1" customWidth="1"/>
    <col min="1542" max="1542" width="13.5703125" customWidth="1"/>
    <col min="1543" max="1543" width="3.140625" bestFit="1" customWidth="1"/>
    <col min="1544" max="1544" width="13.140625" customWidth="1"/>
    <col min="1793" max="1793" width="4.7109375" customWidth="1"/>
    <col min="1794" max="1794" width="46.42578125" customWidth="1"/>
    <col min="1795" max="1795" width="5.7109375" customWidth="1"/>
    <col min="1796" max="1796" width="12.5703125" customWidth="1"/>
    <col min="1797" max="1797" width="2.7109375" bestFit="1" customWidth="1"/>
    <col min="1798" max="1798" width="13.5703125" customWidth="1"/>
    <col min="1799" max="1799" width="3.140625" bestFit="1" customWidth="1"/>
    <col min="1800" max="1800" width="13.140625" customWidth="1"/>
    <col min="2049" max="2049" width="4.7109375" customWidth="1"/>
    <col min="2050" max="2050" width="46.42578125" customWidth="1"/>
    <col min="2051" max="2051" width="5.7109375" customWidth="1"/>
    <col min="2052" max="2052" width="12.5703125" customWidth="1"/>
    <col min="2053" max="2053" width="2.7109375" bestFit="1" customWidth="1"/>
    <col min="2054" max="2054" width="13.5703125" customWidth="1"/>
    <col min="2055" max="2055" width="3.140625" bestFit="1" customWidth="1"/>
    <col min="2056" max="2056" width="13.140625" customWidth="1"/>
    <col min="2305" max="2305" width="4.7109375" customWidth="1"/>
    <col min="2306" max="2306" width="46.42578125" customWidth="1"/>
    <col min="2307" max="2307" width="5.7109375" customWidth="1"/>
    <col min="2308" max="2308" width="12.5703125" customWidth="1"/>
    <col min="2309" max="2309" width="2.7109375" bestFit="1" customWidth="1"/>
    <col min="2310" max="2310" width="13.5703125" customWidth="1"/>
    <col min="2311" max="2311" width="3.140625" bestFit="1" customWidth="1"/>
    <col min="2312" max="2312" width="13.140625" customWidth="1"/>
    <col min="2561" max="2561" width="4.7109375" customWidth="1"/>
    <col min="2562" max="2562" width="46.42578125" customWidth="1"/>
    <col min="2563" max="2563" width="5.7109375" customWidth="1"/>
    <col min="2564" max="2564" width="12.5703125" customWidth="1"/>
    <col min="2565" max="2565" width="2.7109375" bestFit="1" customWidth="1"/>
    <col min="2566" max="2566" width="13.5703125" customWidth="1"/>
    <col min="2567" max="2567" width="3.140625" bestFit="1" customWidth="1"/>
    <col min="2568" max="2568" width="13.140625" customWidth="1"/>
    <col min="2817" max="2817" width="4.7109375" customWidth="1"/>
    <col min="2818" max="2818" width="46.42578125" customWidth="1"/>
    <col min="2819" max="2819" width="5.7109375" customWidth="1"/>
    <col min="2820" max="2820" width="12.5703125" customWidth="1"/>
    <col min="2821" max="2821" width="2.7109375" bestFit="1" customWidth="1"/>
    <col min="2822" max="2822" width="13.5703125" customWidth="1"/>
    <col min="2823" max="2823" width="3.140625" bestFit="1" customWidth="1"/>
    <col min="2824" max="2824" width="13.140625" customWidth="1"/>
    <col min="3073" max="3073" width="4.7109375" customWidth="1"/>
    <col min="3074" max="3074" width="46.42578125" customWidth="1"/>
    <col min="3075" max="3075" width="5.7109375" customWidth="1"/>
    <col min="3076" max="3076" width="12.5703125" customWidth="1"/>
    <col min="3077" max="3077" width="2.7109375" bestFit="1" customWidth="1"/>
    <col min="3078" max="3078" width="13.5703125" customWidth="1"/>
    <col min="3079" max="3079" width="3.140625" bestFit="1" customWidth="1"/>
    <col min="3080" max="3080" width="13.140625" customWidth="1"/>
    <col min="3329" max="3329" width="4.7109375" customWidth="1"/>
    <col min="3330" max="3330" width="46.42578125" customWidth="1"/>
    <col min="3331" max="3331" width="5.7109375" customWidth="1"/>
    <col min="3332" max="3332" width="12.5703125" customWidth="1"/>
    <col min="3333" max="3333" width="2.7109375" bestFit="1" customWidth="1"/>
    <col min="3334" max="3334" width="13.5703125" customWidth="1"/>
    <col min="3335" max="3335" width="3.140625" bestFit="1" customWidth="1"/>
    <col min="3336" max="3336" width="13.140625" customWidth="1"/>
    <col min="3585" max="3585" width="4.7109375" customWidth="1"/>
    <col min="3586" max="3586" width="46.42578125" customWidth="1"/>
    <col min="3587" max="3587" width="5.7109375" customWidth="1"/>
    <col min="3588" max="3588" width="12.5703125" customWidth="1"/>
    <col min="3589" max="3589" width="2.7109375" bestFit="1" customWidth="1"/>
    <col min="3590" max="3590" width="13.5703125" customWidth="1"/>
    <col min="3591" max="3591" width="3.140625" bestFit="1" customWidth="1"/>
    <col min="3592" max="3592" width="13.140625" customWidth="1"/>
    <col min="3841" max="3841" width="4.7109375" customWidth="1"/>
    <col min="3842" max="3842" width="46.42578125" customWidth="1"/>
    <col min="3843" max="3843" width="5.7109375" customWidth="1"/>
    <col min="3844" max="3844" width="12.5703125" customWidth="1"/>
    <col min="3845" max="3845" width="2.7109375" bestFit="1" customWidth="1"/>
    <col min="3846" max="3846" width="13.5703125" customWidth="1"/>
    <col min="3847" max="3847" width="3.140625" bestFit="1" customWidth="1"/>
    <col min="3848" max="3848" width="13.140625" customWidth="1"/>
    <col min="4097" max="4097" width="4.7109375" customWidth="1"/>
    <col min="4098" max="4098" width="46.42578125" customWidth="1"/>
    <col min="4099" max="4099" width="5.7109375" customWidth="1"/>
    <col min="4100" max="4100" width="12.5703125" customWidth="1"/>
    <col min="4101" max="4101" width="2.7109375" bestFit="1" customWidth="1"/>
    <col min="4102" max="4102" width="13.5703125" customWidth="1"/>
    <col min="4103" max="4103" width="3.140625" bestFit="1" customWidth="1"/>
    <col min="4104" max="4104" width="13.140625" customWidth="1"/>
    <col min="4353" max="4353" width="4.7109375" customWidth="1"/>
    <col min="4354" max="4354" width="46.42578125" customWidth="1"/>
    <col min="4355" max="4355" width="5.7109375" customWidth="1"/>
    <col min="4356" max="4356" width="12.5703125" customWidth="1"/>
    <col min="4357" max="4357" width="2.7109375" bestFit="1" customWidth="1"/>
    <col min="4358" max="4358" width="13.5703125" customWidth="1"/>
    <col min="4359" max="4359" width="3.140625" bestFit="1" customWidth="1"/>
    <col min="4360" max="4360" width="13.140625" customWidth="1"/>
    <col min="4609" max="4609" width="4.7109375" customWidth="1"/>
    <col min="4610" max="4610" width="46.42578125" customWidth="1"/>
    <col min="4611" max="4611" width="5.7109375" customWidth="1"/>
    <col min="4612" max="4612" width="12.5703125" customWidth="1"/>
    <col min="4613" max="4613" width="2.7109375" bestFit="1" customWidth="1"/>
    <col min="4614" max="4614" width="13.5703125" customWidth="1"/>
    <col min="4615" max="4615" width="3.140625" bestFit="1" customWidth="1"/>
    <col min="4616" max="4616" width="13.140625" customWidth="1"/>
    <col min="4865" max="4865" width="4.7109375" customWidth="1"/>
    <col min="4866" max="4866" width="46.42578125" customWidth="1"/>
    <col min="4867" max="4867" width="5.7109375" customWidth="1"/>
    <col min="4868" max="4868" width="12.5703125" customWidth="1"/>
    <col min="4869" max="4869" width="2.7109375" bestFit="1" customWidth="1"/>
    <col min="4870" max="4870" width="13.5703125" customWidth="1"/>
    <col min="4871" max="4871" width="3.140625" bestFit="1" customWidth="1"/>
    <col min="4872" max="4872" width="13.140625" customWidth="1"/>
    <col min="5121" max="5121" width="4.7109375" customWidth="1"/>
    <col min="5122" max="5122" width="46.42578125" customWidth="1"/>
    <col min="5123" max="5123" width="5.7109375" customWidth="1"/>
    <col min="5124" max="5124" width="12.5703125" customWidth="1"/>
    <col min="5125" max="5125" width="2.7109375" bestFit="1" customWidth="1"/>
    <col min="5126" max="5126" width="13.5703125" customWidth="1"/>
    <col min="5127" max="5127" width="3.140625" bestFit="1" customWidth="1"/>
    <col min="5128" max="5128" width="13.140625" customWidth="1"/>
    <col min="5377" max="5377" width="4.7109375" customWidth="1"/>
    <col min="5378" max="5378" width="46.42578125" customWidth="1"/>
    <col min="5379" max="5379" width="5.7109375" customWidth="1"/>
    <col min="5380" max="5380" width="12.5703125" customWidth="1"/>
    <col min="5381" max="5381" width="2.7109375" bestFit="1" customWidth="1"/>
    <col min="5382" max="5382" width="13.5703125" customWidth="1"/>
    <col min="5383" max="5383" width="3.140625" bestFit="1" customWidth="1"/>
    <col min="5384" max="5384" width="13.140625" customWidth="1"/>
    <col min="5633" max="5633" width="4.7109375" customWidth="1"/>
    <col min="5634" max="5634" width="46.42578125" customWidth="1"/>
    <col min="5635" max="5635" width="5.7109375" customWidth="1"/>
    <col min="5636" max="5636" width="12.5703125" customWidth="1"/>
    <col min="5637" max="5637" width="2.7109375" bestFit="1" customWidth="1"/>
    <col min="5638" max="5638" width="13.5703125" customWidth="1"/>
    <col min="5639" max="5639" width="3.140625" bestFit="1" customWidth="1"/>
    <col min="5640" max="5640" width="13.140625" customWidth="1"/>
    <col min="5889" max="5889" width="4.7109375" customWidth="1"/>
    <col min="5890" max="5890" width="46.42578125" customWidth="1"/>
    <col min="5891" max="5891" width="5.7109375" customWidth="1"/>
    <col min="5892" max="5892" width="12.5703125" customWidth="1"/>
    <col min="5893" max="5893" width="2.7109375" bestFit="1" customWidth="1"/>
    <col min="5894" max="5894" width="13.5703125" customWidth="1"/>
    <col min="5895" max="5895" width="3.140625" bestFit="1" customWidth="1"/>
    <col min="5896" max="5896" width="13.140625" customWidth="1"/>
    <col min="6145" max="6145" width="4.7109375" customWidth="1"/>
    <col min="6146" max="6146" width="46.42578125" customWidth="1"/>
    <col min="6147" max="6147" width="5.7109375" customWidth="1"/>
    <col min="6148" max="6148" width="12.5703125" customWidth="1"/>
    <col min="6149" max="6149" width="2.7109375" bestFit="1" customWidth="1"/>
    <col min="6150" max="6150" width="13.5703125" customWidth="1"/>
    <col min="6151" max="6151" width="3.140625" bestFit="1" customWidth="1"/>
    <col min="6152" max="6152" width="13.140625" customWidth="1"/>
    <col min="6401" max="6401" width="4.7109375" customWidth="1"/>
    <col min="6402" max="6402" width="46.42578125" customWidth="1"/>
    <col min="6403" max="6403" width="5.7109375" customWidth="1"/>
    <col min="6404" max="6404" width="12.5703125" customWidth="1"/>
    <col min="6405" max="6405" width="2.7109375" bestFit="1" customWidth="1"/>
    <col min="6406" max="6406" width="13.5703125" customWidth="1"/>
    <col min="6407" max="6407" width="3.140625" bestFit="1" customWidth="1"/>
    <col min="6408" max="6408" width="13.140625" customWidth="1"/>
    <col min="6657" max="6657" width="4.7109375" customWidth="1"/>
    <col min="6658" max="6658" width="46.42578125" customWidth="1"/>
    <col min="6659" max="6659" width="5.7109375" customWidth="1"/>
    <col min="6660" max="6660" width="12.5703125" customWidth="1"/>
    <col min="6661" max="6661" width="2.7109375" bestFit="1" customWidth="1"/>
    <col min="6662" max="6662" width="13.5703125" customWidth="1"/>
    <col min="6663" max="6663" width="3.140625" bestFit="1" customWidth="1"/>
    <col min="6664" max="6664" width="13.140625" customWidth="1"/>
    <col min="6913" max="6913" width="4.7109375" customWidth="1"/>
    <col min="6914" max="6914" width="46.42578125" customWidth="1"/>
    <col min="6915" max="6915" width="5.7109375" customWidth="1"/>
    <col min="6916" max="6916" width="12.5703125" customWidth="1"/>
    <col min="6917" max="6917" width="2.7109375" bestFit="1" customWidth="1"/>
    <col min="6918" max="6918" width="13.5703125" customWidth="1"/>
    <col min="6919" max="6919" width="3.140625" bestFit="1" customWidth="1"/>
    <col min="6920" max="6920" width="13.140625" customWidth="1"/>
    <col min="7169" max="7169" width="4.7109375" customWidth="1"/>
    <col min="7170" max="7170" width="46.42578125" customWidth="1"/>
    <col min="7171" max="7171" width="5.7109375" customWidth="1"/>
    <col min="7172" max="7172" width="12.5703125" customWidth="1"/>
    <col min="7173" max="7173" width="2.7109375" bestFit="1" customWidth="1"/>
    <col min="7174" max="7174" width="13.5703125" customWidth="1"/>
    <col min="7175" max="7175" width="3.140625" bestFit="1" customWidth="1"/>
    <col min="7176" max="7176" width="13.140625" customWidth="1"/>
    <col min="7425" max="7425" width="4.7109375" customWidth="1"/>
    <col min="7426" max="7426" width="46.42578125" customWidth="1"/>
    <col min="7427" max="7427" width="5.7109375" customWidth="1"/>
    <col min="7428" max="7428" width="12.5703125" customWidth="1"/>
    <col min="7429" max="7429" width="2.7109375" bestFit="1" customWidth="1"/>
    <col min="7430" max="7430" width="13.5703125" customWidth="1"/>
    <col min="7431" max="7431" width="3.140625" bestFit="1" customWidth="1"/>
    <col min="7432" max="7432" width="13.140625" customWidth="1"/>
    <col min="7681" max="7681" width="4.7109375" customWidth="1"/>
    <col min="7682" max="7682" width="46.42578125" customWidth="1"/>
    <col min="7683" max="7683" width="5.7109375" customWidth="1"/>
    <col min="7684" max="7684" width="12.5703125" customWidth="1"/>
    <col min="7685" max="7685" width="2.7109375" bestFit="1" customWidth="1"/>
    <col min="7686" max="7686" width="13.5703125" customWidth="1"/>
    <col min="7687" max="7687" width="3.140625" bestFit="1" customWidth="1"/>
    <col min="7688" max="7688" width="13.140625" customWidth="1"/>
    <col min="7937" max="7937" width="4.7109375" customWidth="1"/>
    <col min="7938" max="7938" width="46.42578125" customWidth="1"/>
    <col min="7939" max="7939" width="5.7109375" customWidth="1"/>
    <col min="7940" max="7940" width="12.5703125" customWidth="1"/>
    <col min="7941" max="7941" width="2.7109375" bestFit="1" customWidth="1"/>
    <col min="7942" max="7942" width="13.5703125" customWidth="1"/>
    <col min="7943" max="7943" width="3.140625" bestFit="1" customWidth="1"/>
    <col min="7944" max="7944" width="13.140625" customWidth="1"/>
    <col min="8193" max="8193" width="4.7109375" customWidth="1"/>
    <col min="8194" max="8194" width="46.42578125" customWidth="1"/>
    <col min="8195" max="8195" width="5.7109375" customWidth="1"/>
    <col min="8196" max="8196" width="12.5703125" customWidth="1"/>
    <col min="8197" max="8197" width="2.7109375" bestFit="1" customWidth="1"/>
    <col min="8198" max="8198" width="13.5703125" customWidth="1"/>
    <col min="8199" max="8199" width="3.140625" bestFit="1" customWidth="1"/>
    <col min="8200" max="8200" width="13.140625" customWidth="1"/>
    <col min="8449" max="8449" width="4.7109375" customWidth="1"/>
    <col min="8450" max="8450" width="46.42578125" customWidth="1"/>
    <col min="8451" max="8451" width="5.7109375" customWidth="1"/>
    <col min="8452" max="8452" width="12.5703125" customWidth="1"/>
    <col min="8453" max="8453" width="2.7109375" bestFit="1" customWidth="1"/>
    <col min="8454" max="8454" width="13.5703125" customWidth="1"/>
    <col min="8455" max="8455" width="3.140625" bestFit="1" customWidth="1"/>
    <col min="8456" max="8456" width="13.140625" customWidth="1"/>
    <col min="8705" max="8705" width="4.7109375" customWidth="1"/>
    <col min="8706" max="8706" width="46.42578125" customWidth="1"/>
    <col min="8707" max="8707" width="5.7109375" customWidth="1"/>
    <col min="8708" max="8708" width="12.5703125" customWidth="1"/>
    <col min="8709" max="8709" width="2.7109375" bestFit="1" customWidth="1"/>
    <col min="8710" max="8710" width="13.5703125" customWidth="1"/>
    <col min="8711" max="8711" width="3.140625" bestFit="1" customWidth="1"/>
    <col min="8712" max="8712" width="13.140625" customWidth="1"/>
    <col min="8961" max="8961" width="4.7109375" customWidth="1"/>
    <col min="8962" max="8962" width="46.42578125" customWidth="1"/>
    <col min="8963" max="8963" width="5.7109375" customWidth="1"/>
    <col min="8964" max="8964" width="12.5703125" customWidth="1"/>
    <col min="8965" max="8965" width="2.7109375" bestFit="1" customWidth="1"/>
    <col min="8966" max="8966" width="13.5703125" customWidth="1"/>
    <col min="8967" max="8967" width="3.140625" bestFit="1" customWidth="1"/>
    <col min="8968" max="8968" width="13.140625" customWidth="1"/>
    <col min="9217" max="9217" width="4.7109375" customWidth="1"/>
    <col min="9218" max="9218" width="46.42578125" customWidth="1"/>
    <col min="9219" max="9219" width="5.7109375" customWidth="1"/>
    <col min="9220" max="9220" width="12.5703125" customWidth="1"/>
    <col min="9221" max="9221" width="2.7109375" bestFit="1" customWidth="1"/>
    <col min="9222" max="9222" width="13.5703125" customWidth="1"/>
    <col min="9223" max="9223" width="3.140625" bestFit="1" customWidth="1"/>
    <col min="9224" max="9224" width="13.140625" customWidth="1"/>
    <col min="9473" max="9473" width="4.7109375" customWidth="1"/>
    <col min="9474" max="9474" width="46.42578125" customWidth="1"/>
    <col min="9475" max="9475" width="5.7109375" customWidth="1"/>
    <col min="9476" max="9476" width="12.5703125" customWidth="1"/>
    <col min="9477" max="9477" width="2.7109375" bestFit="1" customWidth="1"/>
    <col min="9478" max="9478" width="13.5703125" customWidth="1"/>
    <col min="9479" max="9479" width="3.140625" bestFit="1" customWidth="1"/>
    <col min="9480" max="9480" width="13.140625" customWidth="1"/>
    <col min="9729" max="9729" width="4.7109375" customWidth="1"/>
    <col min="9730" max="9730" width="46.42578125" customWidth="1"/>
    <col min="9731" max="9731" width="5.7109375" customWidth="1"/>
    <col min="9732" max="9732" width="12.5703125" customWidth="1"/>
    <col min="9733" max="9733" width="2.7109375" bestFit="1" customWidth="1"/>
    <col min="9734" max="9734" width="13.5703125" customWidth="1"/>
    <col min="9735" max="9735" width="3.140625" bestFit="1" customWidth="1"/>
    <col min="9736" max="9736" width="13.140625" customWidth="1"/>
    <col min="9985" max="9985" width="4.7109375" customWidth="1"/>
    <col min="9986" max="9986" width="46.42578125" customWidth="1"/>
    <col min="9987" max="9987" width="5.7109375" customWidth="1"/>
    <col min="9988" max="9988" width="12.5703125" customWidth="1"/>
    <col min="9989" max="9989" width="2.7109375" bestFit="1" customWidth="1"/>
    <col min="9990" max="9990" width="13.5703125" customWidth="1"/>
    <col min="9991" max="9991" width="3.140625" bestFit="1" customWidth="1"/>
    <col min="9992" max="9992" width="13.140625" customWidth="1"/>
    <col min="10241" max="10241" width="4.7109375" customWidth="1"/>
    <col min="10242" max="10242" width="46.42578125" customWidth="1"/>
    <col min="10243" max="10243" width="5.7109375" customWidth="1"/>
    <col min="10244" max="10244" width="12.5703125" customWidth="1"/>
    <col min="10245" max="10245" width="2.7109375" bestFit="1" customWidth="1"/>
    <col min="10246" max="10246" width="13.5703125" customWidth="1"/>
    <col min="10247" max="10247" width="3.140625" bestFit="1" customWidth="1"/>
    <col min="10248" max="10248" width="13.140625" customWidth="1"/>
    <col min="10497" max="10497" width="4.7109375" customWidth="1"/>
    <col min="10498" max="10498" width="46.42578125" customWidth="1"/>
    <col min="10499" max="10499" width="5.7109375" customWidth="1"/>
    <col min="10500" max="10500" width="12.5703125" customWidth="1"/>
    <col min="10501" max="10501" width="2.7109375" bestFit="1" customWidth="1"/>
    <col min="10502" max="10502" width="13.5703125" customWidth="1"/>
    <col min="10503" max="10503" width="3.140625" bestFit="1" customWidth="1"/>
    <col min="10504" max="10504" width="13.140625" customWidth="1"/>
    <col min="10753" max="10753" width="4.7109375" customWidth="1"/>
    <col min="10754" max="10754" width="46.42578125" customWidth="1"/>
    <col min="10755" max="10755" width="5.7109375" customWidth="1"/>
    <col min="10756" max="10756" width="12.5703125" customWidth="1"/>
    <col min="10757" max="10757" width="2.7109375" bestFit="1" customWidth="1"/>
    <col min="10758" max="10758" width="13.5703125" customWidth="1"/>
    <col min="10759" max="10759" width="3.140625" bestFit="1" customWidth="1"/>
    <col min="10760" max="10760" width="13.140625" customWidth="1"/>
    <col min="11009" max="11009" width="4.7109375" customWidth="1"/>
    <col min="11010" max="11010" width="46.42578125" customWidth="1"/>
    <col min="11011" max="11011" width="5.7109375" customWidth="1"/>
    <col min="11012" max="11012" width="12.5703125" customWidth="1"/>
    <col min="11013" max="11013" width="2.7109375" bestFit="1" customWidth="1"/>
    <col min="11014" max="11014" width="13.5703125" customWidth="1"/>
    <col min="11015" max="11015" width="3.140625" bestFit="1" customWidth="1"/>
    <col min="11016" max="11016" width="13.140625" customWidth="1"/>
    <col min="11265" max="11265" width="4.7109375" customWidth="1"/>
    <col min="11266" max="11266" width="46.42578125" customWidth="1"/>
    <col min="11267" max="11267" width="5.7109375" customWidth="1"/>
    <col min="11268" max="11268" width="12.5703125" customWidth="1"/>
    <col min="11269" max="11269" width="2.7109375" bestFit="1" customWidth="1"/>
    <col min="11270" max="11270" width="13.5703125" customWidth="1"/>
    <col min="11271" max="11271" width="3.140625" bestFit="1" customWidth="1"/>
    <col min="11272" max="11272" width="13.140625" customWidth="1"/>
    <col min="11521" max="11521" width="4.7109375" customWidth="1"/>
    <col min="11522" max="11522" width="46.42578125" customWidth="1"/>
    <col min="11523" max="11523" width="5.7109375" customWidth="1"/>
    <col min="11524" max="11524" width="12.5703125" customWidth="1"/>
    <col min="11525" max="11525" width="2.7109375" bestFit="1" customWidth="1"/>
    <col min="11526" max="11526" width="13.5703125" customWidth="1"/>
    <col min="11527" max="11527" width="3.140625" bestFit="1" customWidth="1"/>
    <col min="11528" max="11528" width="13.140625" customWidth="1"/>
    <col min="11777" max="11777" width="4.7109375" customWidth="1"/>
    <col min="11778" max="11778" width="46.42578125" customWidth="1"/>
    <col min="11779" max="11779" width="5.7109375" customWidth="1"/>
    <col min="11780" max="11780" width="12.5703125" customWidth="1"/>
    <col min="11781" max="11781" width="2.7109375" bestFit="1" customWidth="1"/>
    <col min="11782" max="11782" width="13.5703125" customWidth="1"/>
    <col min="11783" max="11783" width="3.140625" bestFit="1" customWidth="1"/>
    <col min="11784" max="11784" width="13.140625" customWidth="1"/>
    <col min="12033" max="12033" width="4.7109375" customWidth="1"/>
    <col min="12034" max="12034" width="46.42578125" customWidth="1"/>
    <col min="12035" max="12035" width="5.7109375" customWidth="1"/>
    <col min="12036" max="12036" width="12.5703125" customWidth="1"/>
    <col min="12037" max="12037" width="2.7109375" bestFit="1" customWidth="1"/>
    <col min="12038" max="12038" width="13.5703125" customWidth="1"/>
    <col min="12039" max="12039" width="3.140625" bestFit="1" customWidth="1"/>
    <col min="12040" max="12040" width="13.140625" customWidth="1"/>
    <col min="12289" max="12289" width="4.7109375" customWidth="1"/>
    <col min="12290" max="12290" width="46.42578125" customWidth="1"/>
    <col min="12291" max="12291" width="5.7109375" customWidth="1"/>
    <col min="12292" max="12292" width="12.5703125" customWidth="1"/>
    <col min="12293" max="12293" width="2.7109375" bestFit="1" customWidth="1"/>
    <col min="12294" max="12294" width="13.5703125" customWidth="1"/>
    <col min="12295" max="12295" width="3.140625" bestFit="1" customWidth="1"/>
    <col min="12296" max="12296" width="13.140625" customWidth="1"/>
    <col min="12545" max="12545" width="4.7109375" customWidth="1"/>
    <col min="12546" max="12546" width="46.42578125" customWidth="1"/>
    <col min="12547" max="12547" width="5.7109375" customWidth="1"/>
    <col min="12548" max="12548" width="12.5703125" customWidth="1"/>
    <col min="12549" max="12549" width="2.7109375" bestFit="1" customWidth="1"/>
    <col min="12550" max="12550" width="13.5703125" customWidth="1"/>
    <col min="12551" max="12551" width="3.140625" bestFit="1" customWidth="1"/>
    <col min="12552" max="12552" width="13.140625" customWidth="1"/>
    <col min="12801" max="12801" width="4.7109375" customWidth="1"/>
    <col min="12802" max="12802" width="46.42578125" customWidth="1"/>
    <col min="12803" max="12803" width="5.7109375" customWidth="1"/>
    <col min="12804" max="12804" width="12.5703125" customWidth="1"/>
    <col min="12805" max="12805" width="2.7109375" bestFit="1" customWidth="1"/>
    <col min="12806" max="12806" width="13.5703125" customWidth="1"/>
    <col min="12807" max="12807" width="3.140625" bestFit="1" customWidth="1"/>
    <col min="12808" max="12808" width="13.140625" customWidth="1"/>
    <col min="13057" max="13057" width="4.7109375" customWidth="1"/>
    <col min="13058" max="13058" width="46.42578125" customWidth="1"/>
    <col min="13059" max="13059" width="5.7109375" customWidth="1"/>
    <col min="13060" max="13060" width="12.5703125" customWidth="1"/>
    <col min="13061" max="13061" width="2.7109375" bestFit="1" customWidth="1"/>
    <col min="13062" max="13062" width="13.5703125" customWidth="1"/>
    <col min="13063" max="13063" width="3.140625" bestFit="1" customWidth="1"/>
    <col min="13064" max="13064" width="13.140625" customWidth="1"/>
    <col min="13313" max="13313" width="4.7109375" customWidth="1"/>
    <col min="13314" max="13314" width="46.42578125" customWidth="1"/>
    <col min="13315" max="13315" width="5.7109375" customWidth="1"/>
    <col min="13316" max="13316" width="12.5703125" customWidth="1"/>
    <col min="13317" max="13317" width="2.7109375" bestFit="1" customWidth="1"/>
    <col min="13318" max="13318" width="13.5703125" customWidth="1"/>
    <col min="13319" max="13319" width="3.140625" bestFit="1" customWidth="1"/>
    <col min="13320" max="13320" width="13.140625" customWidth="1"/>
    <col min="13569" max="13569" width="4.7109375" customWidth="1"/>
    <col min="13570" max="13570" width="46.42578125" customWidth="1"/>
    <col min="13571" max="13571" width="5.7109375" customWidth="1"/>
    <col min="13572" max="13572" width="12.5703125" customWidth="1"/>
    <col min="13573" max="13573" width="2.7109375" bestFit="1" customWidth="1"/>
    <col min="13574" max="13574" width="13.5703125" customWidth="1"/>
    <col min="13575" max="13575" width="3.140625" bestFit="1" customWidth="1"/>
    <col min="13576" max="13576" width="13.140625" customWidth="1"/>
    <col min="13825" max="13825" width="4.7109375" customWidth="1"/>
    <col min="13826" max="13826" width="46.42578125" customWidth="1"/>
    <col min="13827" max="13827" width="5.7109375" customWidth="1"/>
    <col min="13828" max="13828" width="12.5703125" customWidth="1"/>
    <col min="13829" max="13829" width="2.7109375" bestFit="1" customWidth="1"/>
    <col min="13830" max="13830" width="13.5703125" customWidth="1"/>
    <col min="13831" max="13831" width="3.140625" bestFit="1" customWidth="1"/>
    <col min="13832" max="13832" width="13.140625" customWidth="1"/>
    <col min="14081" max="14081" width="4.7109375" customWidth="1"/>
    <col min="14082" max="14082" width="46.42578125" customWidth="1"/>
    <col min="14083" max="14083" width="5.7109375" customWidth="1"/>
    <col min="14084" max="14084" width="12.5703125" customWidth="1"/>
    <col min="14085" max="14085" width="2.7109375" bestFit="1" customWidth="1"/>
    <col min="14086" max="14086" width="13.5703125" customWidth="1"/>
    <col min="14087" max="14087" width="3.140625" bestFit="1" customWidth="1"/>
    <col min="14088" max="14088" width="13.140625" customWidth="1"/>
    <col min="14337" max="14337" width="4.7109375" customWidth="1"/>
    <col min="14338" max="14338" width="46.42578125" customWidth="1"/>
    <col min="14339" max="14339" width="5.7109375" customWidth="1"/>
    <col min="14340" max="14340" width="12.5703125" customWidth="1"/>
    <col min="14341" max="14341" width="2.7109375" bestFit="1" customWidth="1"/>
    <col min="14342" max="14342" width="13.5703125" customWidth="1"/>
    <col min="14343" max="14343" width="3.140625" bestFit="1" customWidth="1"/>
    <col min="14344" max="14344" width="13.140625" customWidth="1"/>
    <col min="14593" max="14593" width="4.7109375" customWidth="1"/>
    <col min="14594" max="14594" width="46.42578125" customWidth="1"/>
    <col min="14595" max="14595" width="5.7109375" customWidth="1"/>
    <col min="14596" max="14596" width="12.5703125" customWidth="1"/>
    <col min="14597" max="14597" width="2.7109375" bestFit="1" customWidth="1"/>
    <col min="14598" max="14598" width="13.5703125" customWidth="1"/>
    <col min="14599" max="14599" width="3.140625" bestFit="1" customWidth="1"/>
    <col min="14600" max="14600" width="13.140625" customWidth="1"/>
    <col min="14849" max="14849" width="4.7109375" customWidth="1"/>
    <col min="14850" max="14850" width="46.42578125" customWidth="1"/>
    <col min="14851" max="14851" width="5.7109375" customWidth="1"/>
    <col min="14852" max="14852" width="12.5703125" customWidth="1"/>
    <col min="14853" max="14853" width="2.7109375" bestFit="1" customWidth="1"/>
    <col min="14854" max="14854" width="13.5703125" customWidth="1"/>
    <col min="14855" max="14855" width="3.140625" bestFit="1" customWidth="1"/>
    <col min="14856" max="14856" width="13.140625" customWidth="1"/>
    <col min="15105" max="15105" width="4.7109375" customWidth="1"/>
    <col min="15106" max="15106" width="46.42578125" customWidth="1"/>
    <col min="15107" max="15107" width="5.7109375" customWidth="1"/>
    <col min="15108" max="15108" width="12.5703125" customWidth="1"/>
    <col min="15109" max="15109" width="2.7109375" bestFit="1" customWidth="1"/>
    <col min="15110" max="15110" width="13.5703125" customWidth="1"/>
    <col min="15111" max="15111" width="3.140625" bestFit="1" customWidth="1"/>
    <col min="15112" max="15112" width="13.140625" customWidth="1"/>
    <col min="15361" max="15361" width="4.7109375" customWidth="1"/>
    <col min="15362" max="15362" width="46.42578125" customWidth="1"/>
    <col min="15363" max="15363" width="5.7109375" customWidth="1"/>
    <col min="15364" max="15364" width="12.5703125" customWidth="1"/>
    <col min="15365" max="15365" width="2.7109375" bestFit="1" customWidth="1"/>
    <col min="15366" max="15366" width="13.5703125" customWidth="1"/>
    <col min="15367" max="15367" width="3.140625" bestFit="1" customWidth="1"/>
    <col min="15368" max="15368" width="13.140625" customWidth="1"/>
    <col min="15617" max="15617" width="4.7109375" customWidth="1"/>
    <col min="15618" max="15618" width="46.42578125" customWidth="1"/>
    <col min="15619" max="15619" width="5.7109375" customWidth="1"/>
    <col min="15620" max="15620" width="12.5703125" customWidth="1"/>
    <col min="15621" max="15621" width="2.7109375" bestFit="1" customWidth="1"/>
    <col min="15622" max="15622" width="13.5703125" customWidth="1"/>
    <col min="15623" max="15623" width="3.140625" bestFit="1" customWidth="1"/>
    <col min="15624" max="15624" width="13.140625" customWidth="1"/>
    <col min="15873" max="15873" width="4.7109375" customWidth="1"/>
    <col min="15874" max="15874" width="46.42578125" customWidth="1"/>
    <col min="15875" max="15875" width="5.7109375" customWidth="1"/>
    <col min="15876" max="15876" width="12.5703125" customWidth="1"/>
    <col min="15877" max="15877" width="2.7109375" bestFit="1" customWidth="1"/>
    <col min="15878" max="15878" width="13.5703125" customWidth="1"/>
    <col min="15879" max="15879" width="3.140625" bestFit="1" customWidth="1"/>
    <col min="15880" max="15880" width="13.140625" customWidth="1"/>
    <col min="16129" max="16129" width="4.7109375" customWidth="1"/>
    <col min="16130" max="16130" width="46.42578125" customWidth="1"/>
    <col min="16131" max="16131" width="5.7109375" customWidth="1"/>
    <col min="16132" max="16132" width="12.5703125" customWidth="1"/>
    <col min="16133" max="16133" width="2.7109375" bestFit="1" customWidth="1"/>
    <col min="16134" max="16134" width="13.5703125" customWidth="1"/>
    <col min="16135" max="16135" width="3.140625" bestFit="1" customWidth="1"/>
    <col min="16136" max="16136" width="13.140625" customWidth="1"/>
  </cols>
  <sheetData>
    <row r="1" spans="1:8" ht="35.25" customHeight="1" x14ac:dyDescent="0.25">
      <c r="A1" s="52"/>
      <c r="B1" s="584" t="s">
        <v>109</v>
      </c>
      <c r="C1" s="584"/>
      <c r="D1" s="584"/>
      <c r="E1" s="584"/>
      <c r="F1" s="584"/>
      <c r="G1" s="329"/>
      <c r="H1" s="329"/>
    </row>
    <row r="2" spans="1:8" ht="18" customHeight="1" x14ac:dyDescent="0.25">
      <c r="A2" s="52"/>
      <c r="B2" s="201"/>
      <c r="C2" s="201"/>
      <c r="D2" s="376"/>
      <c r="E2" s="376"/>
      <c r="F2" s="376"/>
      <c r="G2" s="329"/>
      <c r="H2" s="329"/>
    </row>
    <row r="3" spans="1:8" x14ac:dyDescent="0.2">
      <c r="A3" s="5"/>
      <c r="B3" s="6" t="s">
        <v>720</v>
      </c>
    </row>
    <row r="4" spans="1:8" x14ac:dyDescent="0.2">
      <c r="A4" s="5"/>
      <c r="B4" s="6"/>
    </row>
    <row r="5" spans="1:8" x14ac:dyDescent="0.2">
      <c r="B5" s="6"/>
    </row>
    <row r="6" spans="1:8" s="72" customFormat="1" x14ac:dyDescent="0.2">
      <c r="A6" s="337" t="s">
        <v>125</v>
      </c>
      <c r="B6" s="344" t="s">
        <v>108</v>
      </c>
      <c r="C6" s="377"/>
      <c r="D6" s="378"/>
      <c r="E6" s="379"/>
      <c r="F6" s="378"/>
      <c r="G6" s="379"/>
      <c r="H6" s="379"/>
    </row>
    <row r="7" spans="1:8" x14ac:dyDescent="0.2">
      <c r="A7" s="5"/>
      <c r="B7" s="6"/>
    </row>
    <row r="8" spans="1:8" x14ac:dyDescent="0.2">
      <c r="A8" s="10" t="s">
        <v>87</v>
      </c>
      <c r="B8" s="13" t="s">
        <v>88</v>
      </c>
      <c r="C8" s="11"/>
      <c r="D8" s="310"/>
      <c r="E8" s="311"/>
      <c r="F8" s="310"/>
      <c r="G8" s="311"/>
      <c r="H8" s="311"/>
    </row>
    <row r="9" spans="1:8" x14ac:dyDescent="0.2">
      <c r="A9" s="5"/>
      <c r="B9" s="6"/>
    </row>
    <row r="10" spans="1:8" ht="38.25" x14ac:dyDescent="0.2">
      <c r="A10" s="11" t="s">
        <v>89</v>
      </c>
      <c r="B10" s="12" t="s">
        <v>215</v>
      </c>
      <c r="C10" s="9"/>
      <c r="D10" s="311"/>
      <c r="E10" s="311"/>
      <c r="F10" s="311"/>
      <c r="G10" s="311"/>
      <c r="H10" s="311"/>
    </row>
    <row r="11" spans="1:8" ht="25.5" x14ac:dyDescent="0.2">
      <c r="A11" s="8"/>
      <c r="B11" s="12" t="s">
        <v>116</v>
      </c>
      <c r="C11" s="9"/>
      <c r="D11" s="311"/>
      <c r="E11" s="311"/>
      <c r="F11" s="311"/>
      <c r="G11" s="311"/>
      <c r="H11" s="311"/>
    </row>
    <row r="12" spans="1:8" x14ac:dyDescent="0.2">
      <c r="A12" s="8"/>
      <c r="B12" s="12" t="s">
        <v>117</v>
      </c>
      <c r="C12" s="9"/>
      <c r="D12" s="311"/>
      <c r="E12" s="311"/>
      <c r="F12" s="311"/>
      <c r="G12" s="311"/>
      <c r="H12" s="311"/>
    </row>
    <row r="13" spans="1:8" x14ac:dyDescent="0.2">
      <c r="A13" s="8"/>
      <c r="B13" s="12"/>
      <c r="C13" s="9"/>
      <c r="D13" s="311"/>
      <c r="E13" s="311"/>
      <c r="F13" s="311"/>
      <c r="G13" s="311"/>
      <c r="H13" s="311"/>
    </row>
    <row r="14" spans="1:8" x14ac:dyDescent="0.2">
      <c r="A14" s="8"/>
      <c r="B14" s="12" t="s">
        <v>226</v>
      </c>
      <c r="C14" s="9"/>
      <c r="D14" s="311"/>
      <c r="E14" s="311"/>
      <c r="F14" s="311"/>
      <c r="G14" s="311"/>
      <c r="H14" s="311"/>
    </row>
    <row r="15" spans="1:8" x14ac:dyDescent="0.2">
      <c r="A15" s="8"/>
      <c r="B15" s="373" t="s">
        <v>227</v>
      </c>
      <c r="C15" s="9"/>
      <c r="D15" s="311"/>
      <c r="E15" s="311"/>
      <c r="F15" s="311"/>
      <c r="G15" s="311"/>
      <c r="H15" s="311"/>
    </row>
    <row r="16" spans="1:8" x14ac:dyDescent="0.2">
      <c r="A16" s="10"/>
      <c r="B16" s="66" t="s">
        <v>266</v>
      </c>
      <c r="C16" s="11" t="s">
        <v>90</v>
      </c>
      <c r="D16" s="312">
        <v>411</v>
      </c>
      <c r="E16" s="311" t="s">
        <v>127</v>
      </c>
      <c r="F16" s="312"/>
      <c r="G16" s="311" t="s">
        <v>91</v>
      </c>
      <c r="H16" s="312">
        <f>D16*F16</f>
        <v>0</v>
      </c>
    </row>
    <row r="17" spans="1:8" x14ac:dyDescent="0.2">
      <c r="A17" s="10"/>
      <c r="B17" s="13"/>
      <c r="C17" s="11"/>
      <c r="D17" s="310"/>
      <c r="E17" s="311"/>
      <c r="F17" s="310"/>
      <c r="G17" s="311"/>
      <c r="H17" s="311"/>
    </row>
    <row r="18" spans="1:8" s="328" customFormat="1" ht="30" customHeight="1" x14ac:dyDescent="0.2">
      <c r="A18" s="345" t="s">
        <v>87</v>
      </c>
      <c r="B18" s="346" t="s">
        <v>107</v>
      </c>
      <c r="C18" s="345"/>
      <c r="D18" s="347"/>
      <c r="E18" s="365"/>
      <c r="F18" s="347"/>
      <c r="G18" s="365" t="s">
        <v>91</v>
      </c>
      <c r="H18" s="347">
        <f>H16</f>
        <v>0</v>
      </c>
    </row>
    <row r="19" spans="1:8" x14ac:dyDescent="0.2">
      <c r="A19" s="4"/>
      <c r="B19" s="14"/>
      <c r="C19" s="1"/>
      <c r="D19" s="312"/>
      <c r="F19" s="312"/>
    </row>
    <row r="20" spans="1:8" x14ac:dyDescent="0.2">
      <c r="A20" s="4"/>
      <c r="B20" s="14"/>
      <c r="C20" s="1"/>
      <c r="D20" s="312"/>
      <c r="F20" s="312"/>
    </row>
    <row r="21" spans="1:8" x14ac:dyDescent="0.2">
      <c r="A21" s="10" t="s">
        <v>92</v>
      </c>
      <c r="B21" s="13" t="s">
        <v>93</v>
      </c>
      <c r="C21" s="16"/>
      <c r="D21" s="310"/>
      <c r="E21" s="311"/>
      <c r="F21" s="310"/>
      <c r="G21" s="311"/>
      <c r="H21" s="311"/>
    </row>
    <row r="22" spans="1:8" x14ac:dyDescent="0.2">
      <c r="A22" s="5"/>
      <c r="B22" s="6"/>
      <c r="D22" s="312"/>
      <c r="F22" s="312"/>
    </row>
    <row r="23" spans="1:8" ht="140.25" x14ac:dyDescent="0.2">
      <c r="A23" s="1" t="s">
        <v>89</v>
      </c>
      <c r="B23" s="51" t="s">
        <v>267</v>
      </c>
      <c r="D23" s="312"/>
      <c r="F23" s="312"/>
    </row>
    <row r="24" spans="1:8" ht="76.5" x14ac:dyDescent="0.2">
      <c r="B24" s="2" t="s">
        <v>156</v>
      </c>
      <c r="D24" s="312"/>
      <c r="F24" s="312"/>
    </row>
    <row r="25" spans="1:8" ht="25.5" x14ac:dyDescent="0.2">
      <c r="B25" s="2" t="s">
        <v>114</v>
      </c>
      <c r="D25" s="312"/>
      <c r="F25" s="312"/>
    </row>
    <row r="26" spans="1:8" ht="27" x14ac:dyDescent="0.2">
      <c r="B26" s="2" t="s">
        <v>123</v>
      </c>
      <c r="D26" s="312"/>
      <c r="F26" s="312"/>
    </row>
    <row r="27" spans="1:8" x14ac:dyDescent="0.2">
      <c r="D27" s="312"/>
      <c r="F27" s="312"/>
    </row>
    <row r="28" spans="1:8" x14ac:dyDescent="0.2">
      <c r="A28" s="8"/>
      <c r="B28" s="12" t="s">
        <v>217</v>
      </c>
      <c r="C28" s="9"/>
      <c r="D28" s="311"/>
      <c r="E28" s="311"/>
      <c r="F28" s="311"/>
      <c r="G28" s="311"/>
      <c r="H28" s="311"/>
    </row>
    <row r="29" spans="1:8" x14ac:dyDescent="0.2">
      <c r="A29" s="8"/>
      <c r="B29" s="373" t="s">
        <v>216</v>
      </c>
      <c r="C29" s="9"/>
      <c r="D29" s="311"/>
      <c r="E29" s="311"/>
      <c r="F29" s="311"/>
      <c r="G29" s="311"/>
      <c r="H29" s="311"/>
    </row>
    <row r="30" spans="1:8" ht="14.25" x14ac:dyDescent="0.2">
      <c r="A30" s="10"/>
      <c r="B30" s="66" t="s">
        <v>268</v>
      </c>
      <c r="C30" s="1" t="s">
        <v>124</v>
      </c>
      <c r="D30" s="312">
        <v>218</v>
      </c>
      <c r="E30" s="309" t="s">
        <v>127</v>
      </c>
      <c r="F30" s="312"/>
      <c r="G30" s="309" t="s">
        <v>91</v>
      </c>
      <c r="H30" s="312">
        <f>D30*F30</f>
        <v>0</v>
      </c>
    </row>
    <row r="31" spans="1:8" x14ac:dyDescent="0.2">
      <c r="B31" s="15"/>
    </row>
    <row r="32" spans="1:8" x14ac:dyDescent="0.2">
      <c r="B32" s="15"/>
      <c r="C32" s="1"/>
      <c r="D32" s="312"/>
      <c r="F32" s="312"/>
      <c r="H32" s="312"/>
    </row>
    <row r="33" spans="1:8" ht="116.25" x14ac:dyDescent="0.2">
      <c r="A33" s="1" t="s">
        <v>94</v>
      </c>
      <c r="B33" s="27" t="s">
        <v>693</v>
      </c>
      <c r="D33" s="312"/>
      <c r="F33" s="312"/>
    </row>
    <row r="34" spans="1:8" ht="27" x14ac:dyDescent="0.2">
      <c r="B34" s="67" t="s">
        <v>145</v>
      </c>
      <c r="D34" s="312"/>
      <c r="F34" s="312"/>
    </row>
    <row r="35" spans="1:8" x14ac:dyDescent="0.2">
      <c r="D35" s="312"/>
      <c r="F35" s="312"/>
    </row>
    <row r="36" spans="1:8" x14ac:dyDescent="0.2">
      <c r="A36" s="8"/>
      <c r="B36" s="12" t="s">
        <v>241</v>
      </c>
      <c r="C36" s="9"/>
      <c r="D36" s="311"/>
      <c r="E36" s="311"/>
      <c r="F36" s="311"/>
      <c r="G36" s="311"/>
      <c r="H36" s="311"/>
    </row>
    <row r="37" spans="1:8" x14ac:dyDescent="0.2">
      <c r="A37" s="8"/>
      <c r="B37" s="373" t="s">
        <v>242</v>
      </c>
      <c r="C37" s="9"/>
      <c r="D37" s="311"/>
      <c r="E37" s="311"/>
      <c r="F37" s="311"/>
      <c r="G37" s="311"/>
      <c r="H37" s="311"/>
    </row>
    <row r="38" spans="1:8" ht="14.25" x14ac:dyDescent="0.2">
      <c r="A38" s="10"/>
      <c r="B38" s="66" t="s">
        <v>694</v>
      </c>
      <c r="C38" s="1" t="s">
        <v>124</v>
      </c>
      <c r="D38" s="312">
        <v>22</v>
      </c>
      <c r="E38" s="309" t="s">
        <v>127</v>
      </c>
      <c r="F38" s="312"/>
      <c r="G38" s="309" t="s">
        <v>91</v>
      </c>
      <c r="H38" s="312">
        <f>D38*F38</f>
        <v>0</v>
      </c>
    </row>
    <row r="39" spans="1:8" x14ac:dyDescent="0.2">
      <c r="B39" s="15"/>
    </row>
    <row r="40" spans="1:8" x14ac:dyDescent="0.2">
      <c r="B40" s="15"/>
      <c r="C40" s="1"/>
      <c r="D40" s="312"/>
      <c r="F40" s="312"/>
      <c r="H40" s="312"/>
    </row>
    <row r="41" spans="1:8" ht="89.25" x14ac:dyDescent="0.2">
      <c r="A41" s="1" t="s">
        <v>95</v>
      </c>
      <c r="B41" s="2" t="s">
        <v>126</v>
      </c>
      <c r="D41" s="312"/>
      <c r="F41" s="312"/>
    </row>
    <row r="42" spans="1:8" ht="14.25" x14ac:dyDescent="0.2">
      <c r="B42" s="2" t="s">
        <v>157</v>
      </c>
      <c r="D42" s="312"/>
      <c r="F42" s="312"/>
    </row>
    <row r="43" spans="1:8" x14ac:dyDescent="0.2">
      <c r="D43" s="312"/>
      <c r="F43" s="312"/>
    </row>
    <row r="44" spans="1:8" x14ac:dyDescent="0.2">
      <c r="B44" s="2" t="s">
        <v>269</v>
      </c>
      <c r="D44" s="312"/>
      <c r="F44" s="312"/>
    </row>
    <row r="45" spans="1:8" ht="14.25" x14ac:dyDescent="0.2">
      <c r="B45" s="2" t="s">
        <v>270</v>
      </c>
      <c r="D45" s="312"/>
      <c r="F45" s="312"/>
    </row>
    <row r="46" spans="1:8" ht="14.25" x14ac:dyDescent="0.2">
      <c r="C46" s="1" t="s">
        <v>124</v>
      </c>
      <c r="D46" s="312">
        <v>156</v>
      </c>
      <c r="E46" s="309" t="s">
        <v>127</v>
      </c>
      <c r="F46" s="312"/>
      <c r="G46" s="309" t="s">
        <v>91</v>
      </c>
      <c r="H46" s="312">
        <f>D46*F46</f>
        <v>0</v>
      </c>
    </row>
    <row r="47" spans="1:8" x14ac:dyDescent="0.2">
      <c r="B47" s="21"/>
      <c r="C47" s="1"/>
      <c r="D47" s="312"/>
      <c r="F47" s="312"/>
    </row>
    <row r="48" spans="1:8" s="328" customFormat="1" ht="30" customHeight="1" x14ac:dyDescent="0.2">
      <c r="A48" s="345" t="s">
        <v>92</v>
      </c>
      <c r="B48" s="346" t="s">
        <v>110</v>
      </c>
      <c r="C48" s="345"/>
      <c r="D48" s="347"/>
      <c r="E48" s="365"/>
      <c r="F48" s="347"/>
      <c r="G48" s="365" t="s">
        <v>91</v>
      </c>
      <c r="H48" s="347">
        <f>SUM(H30:H47)</f>
        <v>0</v>
      </c>
    </row>
    <row r="49" spans="1:8" x14ac:dyDescent="0.2">
      <c r="A49" s="5"/>
      <c r="B49" s="6"/>
      <c r="D49" s="312"/>
      <c r="F49" s="312"/>
    </row>
    <row r="50" spans="1:8" x14ac:dyDescent="0.2">
      <c r="A50" s="5"/>
      <c r="B50" s="6"/>
      <c r="D50" s="312"/>
      <c r="F50" s="312"/>
    </row>
    <row r="51" spans="1:8" x14ac:dyDescent="0.2">
      <c r="A51" s="5"/>
      <c r="B51" s="6"/>
      <c r="D51" s="312"/>
      <c r="F51" s="312"/>
    </row>
    <row r="52" spans="1:8" x14ac:dyDescent="0.2">
      <c r="A52" s="5" t="s">
        <v>102</v>
      </c>
      <c r="B52" s="6" t="s">
        <v>115</v>
      </c>
      <c r="D52" s="312"/>
      <c r="F52" s="312"/>
    </row>
    <row r="53" spans="1:8" x14ac:dyDescent="0.2">
      <c r="A53" s="5"/>
      <c r="B53" s="6"/>
      <c r="D53" s="312"/>
      <c r="F53" s="312"/>
    </row>
    <row r="54" spans="1:8" ht="114.75" x14ac:dyDescent="0.2">
      <c r="A54" s="43" t="s">
        <v>89</v>
      </c>
      <c r="B54" s="200" t="s">
        <v>695</v>
      </c>
      <c r="C54" s="39"/>
      <c r="D54" s="314"/>
      <c r="E54" s="325"/>
      <c r="F54" s="314"/>
      <c r="G54" s="325"/>
      <c r="H54" s="312"/>
    </row>
    <row r="55" spans="1:8" ht="38.25" x14ac:dyDescent="0.2">
      <c r="A55" s="43"/>
      <c r="B55" s="49" t="s">
        <v>83</v>
      </c>
      <c r="C55" s="39"/>
      <c r="D55" s="314"/>
      <c r="E55" s="325"/>
      <c r="F55" s="314"/>
      <c r="G55" s="325"/>
    </row>
    <row r="56" spans="1:8" x14ac:dyDescent="0.2">
      <c r="A56" s="43"/>
      <c r="B56" s="49" t="s">
        <v>84</v>
      </c>
      <c r="C56" s="39"/>
      <c r="D56" s="314"/>
      <c r="E56" s="325"/>
      <c r="F56" s="314"/>
      <c r="G56" s="325"/>
    </row>
    <row r="57" spans="1:8" x14ac:dyDescent="0.2">
      <c r="A57" s="43"/>
      <c r="B57" s="49"/>
      <c r="C57" s="39"/>
      <c r="D57" s="314"/>
      <c r="E57" s="325"/>
      <c r="F57" s="314"/>
      <c r="G57" s="325"/>
    </row>
    <row r="58" spans="1:8" x14ac:dyDescent="0.2">
      <c r="A58" s="43"/>
      <c r="B58" s="50" t="s">
        <v>202</v>
      </c>
      <c r="C58" s="39"/>
      <c r="D58" s="314"/>
      <c r="E58" s="325"/>
      <c r="F58" s="314"/>
      <c r="G58" s="325"/>
    </row>
    <row r="59" spans="1:8" x14ac:dyDescent="0.2">
      <c r="A59" s="43"/>
      <c r="B59" s="2" t="s">
        <v>204</v>
      </c>
      <c r="D59" s="312"/>
      <c r="F59" s="312"/>
    </row>
    <row r="60" spans="1:8" x14ac:dyDescent="0.2">
      <c r="A60" s="43"/>
      <c r="B60" s="2" t="s">
        <v>203</v>
      </c>
      <c r="D60" s="312"/>
      <c r="F60" s="312"/>
    </row>
    <row r="61" spans="1:8" x14ac:dyDescent="0.2">
      <c r="A61" s="43"/>
      <c r="B61" s="49" t="s">
        <v>205</v>
      </c>
      <c r="C61" s="39"/>
      <c r="D61" s="314"/>
      <c r="E61" s="325"/>
      <c r="F61" s="314"/>
      <c r="G61" s="325"/>
    </row>
    <row r="62" spans="1:8" ht="14.25" x14ac:dyDescent="0.2">
      <c r="A62" s="43"/>
      <c r="B62" s="49" t="s">
        <v>206</v>
      </c>
      <c r="C62" s="39"/>
      <c r="D62" s="314"/>
      <c r="E62" s="325"/>
      <c r="F62" s="314"/>
      <c r="G62" s="325"/>
    </row>
    <row r="63" spans="1:8" x14ac:dyDescent="0.2">
      <c r="A63" s="43"/>
      <c r="B63" s="49"/>
      <c r="C63" s="39"/>
      <c r="D63" s="314"/>
      <c r="E63" s="325"/>
      <c r="F63" s="314"/>
      <c r="G63" s="325"/>
    </row>
    <row r="64" spans="1:8" x14ac:dyDescent="0.2">
      <c r="A64" s="43"/>
      <c r="B64" s="79" t="s">
        <v>228</v>
      </c>
      <c r="C64" s="44"/>
      <c r="D64" s="123"/>
      <c r="E64" s="123"/>
      <c r="F64" s="123"/>
      <c r="G64" s="123"/>
    </row>
    <row r="65" spans="1:8" x14ac:dyDescent="0.2">
      <c r="A65" s="43"/>
      <c r="B65" s="374" t="s">
        <v>229</v>
      </c>
      <c r="C65" s="44"/>
      <c r="D65" s="123"/>
      <c r="E65" s="123"/>
      <c r="F65" s="123"/>
      <c r="G65" s="123"/>
    </row>
    <row r="66" spans="1:8" x14ac:dyDescent="0.2">
      <c r="A66" s="5"/>
      <c r="B66" s="375" t="s">
        <v>271</v>
      </c>
      <c r="C66" s="44" t="s">
        <v>104</v>
      </c>
      <c r="D66" s="315">
        <v>19</v>
      </c>
      <c r="E66" s="123" t="s">
        <v>127</v>
      </c>
      <c r="F66" s="123"/>
      <c r="G66" s="123" t="s">
        <v>91</v>
      </c>
      <c r="H66" s="312">
        <f>D66*F66</f>
        <v>0</v>
      </c>
    </row>
    <row r="67" spans="1:8" x14ac:dyDescent="0.2">
      <c r="A67" s="5"/>
      <c r="B67" s="375"/>
      <c r="C67" s="44"/>
      <c r="D67" s="315"/>
      <c r="E67" s="123"/>
      <c r="F67" s="123"/>
      <c r="G67" s="123"/>
      <c r="H67" s="312"/>
    </row>
    <row r="68" spans="1:8" x14ac:dyDescent="0.2">
      <c r="A68" s="5"/>
      <c r="B68" s="375"/>
      <c r="C68" s="44"/>
      <c r="D68" s="315"/>
      <c r="E68" s="123"/>
      <c r="F68" s="123"/>
      <c r="G68" s="123"/>
      <c r="H68" s="312"/>
    </row>
    <row r="69" spans="1:8" ht="105" customHeight="1" x14ac:dyDescent="0.2">
      <c r="A69" s="43" t="s">
        <v>94</v>
      </c>
      <c r="B69" s="200" t="s">
        <v>696</v>
      </c>
      <c r="C69" s="39"/>
      <c r="D69" s="314"/>
      <c r="E69" s="325"/>
      <c r="F69" s="314"/>
      <c r="G69" s="325"/>
      <c r="H69" s="312"/>
    </row>
    <row r="70" spans="1:8" ht="38.25" x14ac:dyDescent="0.2">
      <c r="A70" s="43"/>
      <c r="B70" s="49" t="s">
        <v>83</v>
      </c>
      <c r="C70" s="39"/>
      <c r="D70" s="314"/>
      <c r="E70" s="325"/>
      <c r="F70" s="314"/>
      <c r="G70" s="325"/>
      <c r="H70" s="312"/>
    </row>
    <row r="71" spans="1:8" x14ac:dyDescent="0.2">
      <c r="A71" s="43"/>
      <c r="B71" s="49" t="s">
        <v>84</v>
      </c>
      <c r="C71" s="39"/>
      <c r="D71" s="314"/>
      <c r="E71" s="325"/>
      <c r="F71" s="314"/>
      <c r="G71" s="325"/>
      <c r="H71" s="312"/>
    </row>
    <row r="72" spans="1:8" x14ac:dyDescent="0.2">
      <c r="A72" s="43"/>
      <c r="B72" s="49"/>
      <c r="C72" s="39"/>
      <c r="D72" s="314"/>
      <c r="E72" s="325"/>
      <c r="F72" s="314"/>
      <c r="G72" s="325"/>
      <c r="H72" s="312"/>
    </row>
    <row r="73" spans="1:8" x14ac:dyDescent="0.2">
      <c r="A73" s="43"/>
      <c r="B73" s="50" t="s">
        <v>202</v>
      </c>
      <c r="C73" s="39"/>
      <c r="D73" s="314"/>
      <c r="E73" s="325"/>
      <c r="F73" s="314"/>
      <c r="G73" s="325"/>
      <c r="H73" s="312"/>
    </row>
    <row r="74" spans="1:8" x14ac:dyDescent="0.2">
      <c r="A74" s="43"/>
      <c r="B74" s="2" t="s">
        <v>204</v>
      </c>
      <c r="D74" s="312"/>
      <c r="F74" s="312"/>
      <c r="H74" s="312"/>
    </row>
    <row r="75" spans="1:8" x14ac:dyDescent="0.2">
      <c r="A75" s="43"/>
      <c r="B75" s="2" t="s">
        <v>203</v>
      </c>
      <c r="D75" s="312"/>
      <c r="F75" s="312"/>
      <c r="H75" s="312"/>
    </row>
    <row r="76" spans="1:8" x14ac:dyDescent="0.2">
      <c r="A76" s="43"/>
      <c r="B76" s="49" t="s">
        <v>205</v>
      </c>
      <c r="C76" s="39"/>
      <c r="D76" s="314"/>
      <c r="E76" s="325"/>
      <c r="F76" s="314"/>
      <c r="G76" s="325"/>
      <c r="H76" s="312"/>
    </row>
    <row r="77" spans="1:8" ht="14.25" x14ac:dyDescent="0.2">
      <c r="A77" s="43"/>
      <c r="B77" s="49" t="s">
        <v>206</v>
      </c>
      <c r="C77" s="44" t="s">
        <v>104</v>
      </c>
      <c r="D77" s="315">
        <v>2</v>
      </c>
      <c r="E77" s="123" t="s">
        <v>127</v>
      </c>
      <c r="F77" s="123"/>
      <c r="G77" s="123" t="s">
        <v>91</v>
      </c>
      <c r="H77" s="312">
        <f>D77*F77</f>
        <v>0</v>
      </c>
    </row>
    <row r="78" spans="1:8" x14ac:dyDescent="0.2">
      <c r="A78" s="43"/>
      <c r="B78" s="22"/>
    </row>
    <row r="79" spans="1:8" x14ac:dyDescent="0.2">
      <c r="A79" s="5"/>
      <c r="B79" s="6"/>
      <c r="D79" s="312"/>
      <c r="F79" s="312"/>
    </row>
    <row r="80" spans="1:8" ht="57.75" customHeight="1" x14ac:dyDescent="0.2">
      <c r="A80" s="43" t="s">
        <v>95</v>
      </c>
      <c r="B80" s="200" t="s">
        <v>238</v>
      </c>
      <c r="C80" s="39"/>
      <c r="D80" s="314"/>
      <c r="E80" s="325"/>
      <c r="F80" s="314"/>
      <c r="G80" s="325"/>
      <c r="H80" s="312"/>
    </row>
    <row r="81" spans="1:8" ht="38.25" x14ac:dyDescent="0.2">
      <c r="A81" s="43"/>
      <c r="B81" s="49" t="s">
        <v>83</v>
      </c>
      <c r="C81" s="39"/>
      <c r="D81" s="314"/>
      <c r="E81" s="325"/>
      <c r="F81" s="314"/>
      <c r="G81" s="325"/>
    </row>
    <row r="82" spans="1:8" ht="25.5" x14ac:dyDescent="0.2">
      <c r="A82" s="43"/>
      <c r="B82" s="49" t="s">
        <v>183</v>
      </c>
      <c r="C82" s="39"/>
      <c r="D82" s="314"/>
      <c r="E82" s="325"/>
      <c r="F82" s="314"/>
      <c r="G82" s="325"/>
    </row>
    <row r="83" spans="1:8" s="348" customFormat="1" ht="25.5" x14ac:dyDescent="0.2">
      <c r="A83" s="128"/>
      <c r="B83" s="380" t="s">
        <v>697</v>
      </c>
      <c r="C83" s="128" t="s">
        <v>130</v>
      </c>
      <c r="D83" s="381">
        <v>21</v>
      </c>
      <c r="E83" s="382" t="s">
        <v>127</v>
      </c>
      <c r="F83" s="382"/>
      <c r="G83" s="382" t="s">
        <v>91</v>
      </c>
      <c r="H83" s="312">
        <f>D83*F83</f>
        <v>0</v>
      </c>
    </row>
    <row r="84" spans="1:8" x14ac:dyDescent="0.2">
      <c r="A84" s="43"/>
      <c r="B84" s="41"/>
      <c r="C84" s="44"/>
      <c r="D84" s="315"/>
      <c r="E84" s="123"/>
      <c r="F84" s="123"/>
      <c r="G84" s="123"/>
      <c r="H84" s="312"/>
    </row>
    <row r="85" spans="1:8" x14ac:dyDescent="0.2">
      <c r="A85" s="43"/>
      <c r="B85" s="41"/>
      <c r="C85" s="44"/>
      <c r="D85" s="315"/>
      <c r="E85" s="123"/>
      <c r="F85" s="123"/>
      <c r="G85" s="123"/>
      <c r="H85" s="312"/>
    </row>
    <row r="86" spans="1:8" ht="89.25" x14ac:dyDescent="0.2">
      <c r="A86" s="43" t="s">
        <v>96</v>
      </c>
      <c r="B86" s="200" t="s">
        <v>698</v>
      </c>
      <c r="C86" s="39"/>
      <c r="D86" s="314"/>
      <c r="E86" s="325"/>
      <c r="F86" s="314"/>
      <c r="G86" s="325"/>
      <c r="H86" s="312"/>
    </row>
    <row r="87" spans="1:8" ht="51" x14ac:dyDescent="0.2">
      <c r="A87" s="43"/>
      <c r="B87" s="49" t="s">
        <v>224</v>
      </c>
      <c r="C87" s="39"/>
      <c r="D87" s="314"/>
      <c r="E87" s="325"/>
      <c r="F87" s="314"/>
      <c r="G87" s="325"/>
    </row>
    <row r="88" spans="1:8" x14ac:dyDescent="0.2">
      <c r="A88" s="43"/>
      <c r="B88" s="49"/>
      <c r="C88" s="39"/>
      <c r="D88" s="314"/>
      <c r="E88" s="325"/>
      <c r="F88" s="314"/>
      <c r="G88" s="325"/>
    </row>
    <row r="89" spans="1:8" x14ac:dyDescent="0.2">
      <c r="A89" s="43"/>
      <c r="B89" s="50" t="s">
        <v>207</v>
      </c>
      <c r="C89" s="39"/>
      <c r="D89" s="314"/>
      <c r="E89" s="325"/>
      <c r="F89" s="314"/>
      <c r="G89" s="325"/>
    </row>
    <row r="90" spans="1:8" x14ac:dyDescent="0.2">
      <c r="A90" s="43"/>
      <c r="D90" s="312"/>
      <c r="F90" s="312"/>
    </row>
    <row r="91" spans="1:8" x14ac:dyDescent="0.2">
      <c r="A91" s="43"/>
      <c r="B91" s="2" t="s">
        <v>272</v>
      </c>
      <c r="C91" s="44" t="s">
        <v>133</v>
      </c>
      <c r="D91" s="123">
        <v>17</v>
      </c>
      <c r="E91" s="123" t="s">
        <v>127</v>
      </c>
      <c r="F91" s="123"/>
      <c r="G91" s="123" t="s">
        <v>91</v>
      </c>
      <c r="H91" s="312">
        <f>D91*F91</f>
        <v>0</v>
      </c>
    </row>
    <row r="92" spans="1:8" x14ac:dyDescent="0.2">
      <c r="A92" s="43"/>
      <c r="B92" s="22"/>
    </row>
    <row r="93" spans="1:8" ht="30" customHeight="1" x14ac:dyDescent="0.2">
      <c r="A93" s="345" t="s">
        <v>102</v>
      </c>
      <c r="B93" s="596" t="s">
        <v>111</v>
      </c>
      <c r="C93" s="596"/>
      <c r="D93" s="596"/>
      <c r="E93" s="365"/>
      <c r="F93" s="351"/>
      <c r="G93" s="365" t="s">
        <v>91</v>
      </c>
      <c r="H93" s="347">
        <f>SUM(H66:H92)</f>
        <v>0</v>
      </c>
    </row>
    <row r="94" spans="1:8" x14ac:dyDescent="0.2">
      <c r="A94" s="18"/>
      <c r="B94" s="20"/>
      <c r="C94" s="19"/>
      <c r="D94" s="316"/>
      <c r="E94" s="326"/>
      <c r="F94" s="316"/>
      <c r="G94" s="326"/>
    </row>
    <row r="95" spans="1:8" x14ac:dyDescent="0.2">
      <c r="A95" s="18"/>
      <c r="B95" s="20"/>
      <c r="C95" s="19"/>
      <c r="D95" s="316"/>
      <c r="E95" s="326"/>
      <c r="F95" s="316"/>
      <c r="G95" s="326"/>
    </row>
    <row r="96" spans="1:8" x14ac:dyDescent="0.2">
      <c r="A96" s="18"/>
      <c r="B96" s="20"/>
      <c r="C96" s="19"/>
      <c r="D96" s="316"/>
      <c r="E96" s="326"/>
      <c r="F96" s="316"/>
      <c r="G96" s="326"/>
    </row>
    <row r="97" spans="1:8" x14ac:dyDescent="0.2">
      <c r="A97" s="4"/>
      <c r="B97" s="6" t="s">
        <v>188</v>
      </c>
      <c r="D97" s="312"/>
      <c r="F97" s="312"/>
    </row>
    <row r="98" spans="1:8" x14ac:dyDescent="0.2">
      <c r="A98" s="4"/>
      <c r="B98" s="6"/>
      <c r="D98" s="312"/>
      <c r="F98" s="312"/>
    </row>
    <row r="99" spans="1:8" x14ac:dyDescent="0.2">
      <c r="A99" s="1" t="s">
        <v>89</v>
      </c>
      <c r="B99" s="6" t="s">
        <v>108</v>
      </c>
      <c r="C99" s="17"/>
      <c r="D99" s="313"/>
      <c r="E99" s="320"/>
      <c r="F99" s="313"/>
      <c r="G99" s="320"/>
    </row>
    <row r="100" spans="1:8" x14ac:dyDescent="0.2">
      <c r="B100" s="6"/>
      <c r="C100" s="17"/>
      <c r="D100" s="313"/>
      <c r="E100" s="320"/>
      <c r="F100" s="313"/>
      <c r="G100" s="320"/>
    </row>
    <row r="101" spans="1:8" x14ac:dyDescent="0.2">
      <c r="B101" s="6"/>
      <c r="C101" s="17"/>
      <c r="D101" s="313"/>
      <c r="E101" s="320"/>
      <c r="F101" s="313"/>
      <c r="G101" s="320"/>
    </row>
    <row r="102" spans="1:8" x14ac:dyDescent="0.2">
      <c r="B102" s="6" t="s">
        <v>105</v>
      </c>
      <c r="C102" s="17"/>
      <c r="D102" s="313"/>
      <c r="E102" s="320"/>
      <c r="F102" s="313"/>
      <c r="G102" s="320" t="s">
        <v>91</v>
      </c>
      <c r="H102" s="313">
        <f>H18</f>
        <v>0</v>
      </c>
    </row>
    <row r="103" spans="1:8" x14ac:dyDescent="0.2">
      <c r="B103" s="6"/>
      <c r="C103" s="17"/>
      <c r="D103" s="313"/>
      <c r="E103" s="320"/>
      <c r="F103" s="313"/>
      <c r="G103" s="320"/>
    </row>
    <row r="104" spans="1:8" x14ac:dyDescent="0.2">
      <c r="B104" s="6" t="s">
        <v>106</v>
      </c>
      <c r="C104" s="17"/>
      <c r="D104" s="313"/>
      <c r="E104" s="320"/>
      <c r="F104" s="313"/>
      <c r="G104" s="320" t="s">
        <v>91</v>
      </c>
      <c r="H104" s="313">
        <f>H48</f>
        <v>0</v>
      </c>
    </row>
    <row r="105" spans="1:8" x14ac:dyDescent="0.2">
      <c r="B105" s="6"/>
      <c r="C105" s="17"/>
      <c r="D105" s="313"/>
      <c r="E105" s="320"/>
      <c r="F105" s="313"/>
      <c r="G105" s="320"/>
    </row>
    <row r="106" spans="1:8" x14ac:dyDescent="0.2">
      <c r="B106" s="6" t="s">
        <v>81</v>
      </c>
      <c r="C106" s="17"/>
      <c r="D106" s="313"/>
      <c r="E106" s="320"/>
      <c r="F106" s="313"/>
      <c r="G106" s="320" t="s">
        <v>91</v>
      </c>
      <c r="H106" s="313">
        <f>H93</f>
        <v>0</v>
      </c>
    </row>
    <row r="107" spans="1:8" x14ac:dyDescent="0.2">
      <c r="B107" s="6"/>
      <c r="C107" s="17"/>
      <c r="D107" s="313"/>
      <c r="E107" s="320"/>
      <c r="F107" s="313"/>
      <c r="G107" s="320"/>
    </row>
    <row r="108" spans="1:8" s="328" customFormat="1" ht="30" customHeight="1" x14ac:dyDescent="0.2">
      <c r="A108" s="345" t="s">
        <v>89</v>
      </c>
      <c r="B108" s="346" t="s">
        <v>137</v>
      </c>
      <c r="C108" s="345"/>
      <c r="D108" s="347"/>
      <c r="E108" s="365"/>
      <c r="F108" s="347"/>
      <c r="G108" s="365" t="s">
        <v>91</v>
      </c>
      <c r="H108" s="347">
        <f>SUM(H102:H107)</f>
        <v>0</v>
      </c>
    </row>
    <row r="111" spans="1:8" x14ac:dyDescent="0.2">
      <c r="A111" s="5" t="s">
        <v>94</v>
      </c>
      <c r="B111" s="597" t="s">
        <v>103</v>
      </c>
      <c r="C111" s="597"/>
      <c r="D111" s="597"/>
      <c r="E111" s="320"/>
      <c r="F111" s="320"/>
      <c r="G111" s="320"/>
      <c r="H111" s="320"/>
    </row>
    <row r="112" spans="1:8" x14ac:dyDescent="0.2">
      <c r="A112" s="3"/>
      <c r="B112" s="340"/>
    </row>
    <row r="113" spans="1:26" s="4" customFormat="1" ht="53.25" customHeight="1" x14ac:dyDescent="0.2">
      <c r="A113" s="28">
        <v>1</v>
      </c>
      <c r="B113" s="29" t="s">
        <v>246</v>
      </c>
      <c r="C113" s="30"/>
      <c r="D113" s="317"/>
      <c r="E113" s="317"/>
      <c r="F113" s="317"/>
      <c r="G113" s="317"/>
      <c r="H113" s="317"/>
      <c r="I113" s="26"/>
      <c r="J113" s="26"/>
      <c r="K113" s="26"/>
      <c r="L113" s="26"/>
      <c r="M113" s="26"/>
      <c r="N113" s="26"/>
      <c r="O113" s="26"/>
      <c r="P113" s="26"/>
      <c r="Q113" s="26"/>
      <c r="R113" s="26"/>
      <c r="S113" s="26"/>
      <c r="T113" s="26"/>
      <c r="U113" s="26"/>
      <c r="V113" s="26"/>
      <c r="W113" s="26"/>
      <c r="X113" s="26"/>
      <c r="Y113" s="26"/>
      <c r="Z113" s="26"/>
    </row>
    <row r="114" spans="1:26" s="4" customFormat="1" x14ac:dyDescent="0.2">
      <c r="A114" s="28"/>
      <c r="B114" s="29"/>
      <c r="C114" s="30"/>
      <c r="D114" s="317"/>
      <c r="E114" s="317"/>
      <c r="F114" s="317"/>
      <c r="G114" s="317"/>
      <c r="H114" s="317"/>
      <c r="I114" s="26"/>
      <c r="J114" s="26"/>
      <c r="K114" s="26"/>
      <c r="L114" s="26"/>
      <c r="M114" s="26"/>
      <c r="N114" s="26"/>
      <c r="O114" s="26"/>
      <c r="P114" s="26"/>
      <c r="Q114" s="26"/>
      <c r="R114" s="26"/>
      <c r="S114" s="26"/>
      <c r="T114" s="26"/>
      <c r="U114" s="26"/>
      <c r="V114" s="26"/>
      <c r="W114" s="26"/>
      <c r="X114" s="26"/>
      <c r="Y114" s="26"/>
      <c r="Z114" s="26"/>
    </row>
    <row r="115" spans="1:26" s="4" customFormat="1" x14ac:dyDescent="0.2">
      <c r="A115" s="28" t="s">
        <v>672</v>
      </c>
      <c r="B115" s="29" t="s">
        <v>230</v>
      </c>
      <c r="C115" s="30" t="s">
        <v>128</v>
      </c>
      <c r="D115" s="317">
        <v>75</v>
      </c>
      <c r="E115" s="317" t="s">
        <v>127</v>
      </c>
      <c r="F115" s="317"/>
      <c r="G115" s="317" t="s">
        <v>91</v>
      </c>
      <c r="H115" s="330">
        <f>D115*F115</f>
        <v>0</v>
      </c>
      <c r="I115" s="26"/>
      <c r="J115" s="26"/>
      <c r="K115" s="26"/>
      <c r="L115" s="26"/>
      <c r="M115" s="26"/>
      <c r="N115" s="26"/>
      <c r="O115" s="26"/>
      <c r="P115" s="26"/>
      <c r="Q115" s="26"/>
      <c r="R115" s="26"/>
      <c r="S115" s="26"/>
      <c r="T115" s="26"/>
      <c r="U115" s="26"/>
      <c r="V115" s="26"/>
      <c r="W115" s="26"/>
      <c r="X115" s="26"/>
      <c r="Y115" s="26"/>
      <c r="Z115" s="26"/>
    </row>
    <row r="116" spans="1:26" s="4" customFormat="1" x14ac:dyDescent="0.2">
      <c r="A116" s="28" t="s">
        <v>673</v>
      </c>
      <c r="B116" s="29" t="s">
        <v>231</v>
      </c>
      <c r="C116" s="30" t="s">
        <v>128</v>
      </c>
      <c r="D116" s="317">
        <v>8</v>
      </c>
      <c r="E116" s="317" t="s">
        <v>127</v>
      </c>
      <c r="F116" s="317"/>
      <c r="G116" s="317" t="s">
        <v>91</v>
      </c>
      <c r="H116" s="330">
        <f>D116*F116</f>
        <v>0</v>
      </c>
      <c r="I116" s="26"/>
      <c r="J116" s="26"/>
      <c r="K116" s="26"/>
      <c r="L116" s="26"/>
      <c r="M116" s="26"/>
      <c r="N116" s="26"/>
      <c r="O116" s="26"/>
      <c r="P116" s="26"/>
      <c r="Q116" s="26"/>
      <c r="R116" s="26"/>
      <c r="S116" s="26"/>
      <c r="T116" s="26"/>
      <c r="U116" s="26"/>
      <c r="V116" s="26"/>
      <c r="W116" s="26"/>
      <c r="X116" s="26"/>
      <c r="Y116" s="26"/>
      <c r="Z116" s="26"/>
    </row>
    <row r="117" spans="1:26" s="4" customFormat="1" x14ac:dyDescent="0.2">
      <c r="A117" s="28" t="s">
        <v>674</v>
      </c>
      <c r="B117" s="29" t="s">
        <v>239</v>
      </c>
      <c r="C117" s="30" t="s">
        <v>128</v>
      </c>
      <c r="D117" s="317">
        <v>88</v>
      </c>
      <c r="E117" s="317" t="s">
        <v>127</v>
      </c>
      <c r="F117" s="317"/>
      <c r="G117" s="317" t="s">
        <v>91</v>
      </c>
      <c r="H117" s="330">
        <f>D117*F117</f>
        <v>0</v>
      </c>
      <c r="I117" s="26"/>
      <c r="J117" s="26"/>
      <c r="K117" s="26"/>
      <c r="L117" s="26"/>
      <c r="M117" s="26"/>
      <c r="N117" s="26"/>
      <c r="O117" s="26"/>
      <c r="P117" s="26"/>
      <c r="Q117" s="26"/>
      <c r="R117" s="26"/>
      <c r="S117" s="26"/>
      <c r="T117" s="26"/>
      <c r="U117" s="26"/>
      <c r="V117" s="26"/>
      <c r="W117" s="26"/>
      <c r="X117" s="26"/>
      <c r="Y117" s="26"/>
      <c r="Z117" s="26"/>
    </row>
    <row r="118" spans="1:26" s="4" customFormat="1" x14ac:dyDescent="0.2">
      <c r="A118" s="28" t="s">
        <v>675</v>
      </c>
      <c r="B118" s="29" t="s">
        <v>232</v>
      </c>
      <c r="C118" s="30" t="s">
        <v>128</v>
      </c>
      <c r="D118" s="317">
        <v>269</v>
      </c>
      <c r="E118" s="317" t="s">
        <v>127</v>
      </c>
      <c r="F118" s="317"/>
      <c r="G118" s="317" t="s">
        <v>91</v>
      </c>
      <c r="H118" s="330">
        <f>D118*F118</f>
        <v>0</v>
      </c>
      <c r="I118" s="26"/>
      <c r="J118" s="26"/>
      <c r="K118" s="26"/>
      <c r="L118" s="26"/>
      <c r="M118" s="26"/>
      <c r="N118" s="26"/>
      <c r="O118" s="26"/>
      <c r="P118" s="26"/>
      <c r="Q118" s="26"/>
      <c r="R118" s="26"/>
      <c r="S118" s="26"/>
      <c r="T118" s="26"/>
      <c r="U118" s="26"/>
      <c r="V118" s="26"/>
      <c r="W118" s="26"/>
      <c r="X118" s="26"/>
      <c r="Y118" s="26"/>
      <c r="Z118" s="26"/>
    </row>
    <row r="119" spans="1:26" s="4" customFormat="1" x14ac:dyDescent="0.2">
      <c r="A119" s="28" t="s">
        <v>676</v>
      </c>
      <c r="B119" s="29" t="s">
        <v>233</v>
      </c>
      <c r="C119" s="30" t="s">
        <v>128</v>
      </c>
      <c r="D119" s="317">
        <v>3</v>
      </c>
      <c r="E119" s="317" t="s">
        <v>127</v>
      </c>
      <c r="F119" s="317"/>
      <c r="G119" s="317" t="s">
        <v>91</v>
      </c>
      <c r="H119" s="330">
        <f>D119*F119</f>
        <v>0</v>
      </c>
      <c r="I119" s="26"/>
      <c r="J119" s="26"/>
      <c r="K119" s="26"/>
      <c r="L119" s="26"/>
      <c r="M119" s="26"/>
      <c r="N119" s="26"/>
      <c r="O119" s="26"/>
      <c r="P119" s="26"/>
      <c r="Q119" s="26"/>
      <c r="R119" s="26"/>
      <c r="S119" s="26"/>
      <c r="T119" s="26"/>
      <c r="U119" s="26"/>
      <c r="V119" s="26"/>
      <c r="W119" s="26"/>
      <c r="X119" s="26"/>
      <c r="Y119" s="26"/>
      <c r="Z119" s="26"/>
    </row>
    <row r="120" spans="1:26" s="4" customFormat="1" x14ac:dyDescent="0.2">
      <c r="A120" s="28"/>
      <c r="B120" s="29"/>
      <c r="C120" s="30"/>
      <c r="D120" s="318"/>
      <c r="E120" s="317"/>
      <c r="F120" s="318"/>
      <c r="G120" s="317"/>
      <c r="H120" s="317"/>
      <c r="I120" s="26"/>
      <c r="J120" s="26"/>
      <c r="K120" s="26"/>
      <c r="L120" s="26"/>
      <c r="M120" s="26"/>
      <c r="N120" s="26"/>
      <c r="O120" s="26"/>
      <c r="P120" s="26"/>
      <c r="Q120" s="26"/>
      <c r="R120" s="26"/>
      <c r="S120" s="26"/>
      <c r="T120" s="26"/>
      <c r="U120" s="26"/>
      <c r="V120" s="26"/>
      <c r="W120" s="26"/>
      <c r="X120" s="26"/>
      <c r="Y120" s="26"/>
      <c r="Z120" s="26"/>
    </row>
    <row r="121" spans="1:26" s="4" customFormat="1" x14ac:dyDescent="0.2">
      <c r="A121" s="28"/>
      <c r="B121" s="29"/>
      <c r="C121" s="30"/>
      <c r="D121" s="318"/>
      <c r="E121" s="317"/>
      <c r="F121" s="318"/>
      <c r="G121" s="317"/>
      <c r="H121" s="317"/>
      <c r="I121" s="26"/>
      <c r="J121" s="26"/>
      <c r="K121" s="26"/>
      <c r="L121" s="26"/>
      <c r="M121" s="26"/>
      <c r="N121" s="26"/>
      <c r="O121" s="26"/>
      <c r="P121" s="26"/>
      <c r="Q121" s="26"/>
      <c r="R121" s="26"/>
      <c r="S121" s="26"/>
      <c r="T121" s="26"/>
      <c r="U121" s="26"/>
      <c r="V121" s="26"/>
      <c r="W121" s="26"/>
      <c r="X121" s="26"/>
      <c r="Y121" s="26"/>
      <c r="Z121" s="26"/>
    </row>
    <row r="122" spans="1:26" s="4" customFormat="1" ht="40.5" customHeight="1" x14ac:dyDescent="0.2">
      <c r="A122" s="28">
        <v>2</v>
      </c>
      <c r="B122" s="37" t="s">
        <v>273</v>
      </c>
      <c r="C122" s="30"/>
      <c r="D122" s="317"/>
      <c r="E122" s="317"/>
      <c r="F122" s="317"/>
      <c r="G122" s="317"/>
      <c r="H122" s="317"/>
      <c r="I122" s="26"/>
      <c r="J122" s="26"/>
      <c r="K122" s="26"/>
      <c r="L122" s="26"/>
      <c r="M122" s="26"/>
      <c r="N122" s="26"/>
      <c r="O122" s="26"/>
      <c r="P122" s="26"/>
      <c r="Q122" s="26"/>
      <c r="R122" s="26"/>
      <c r="S122" s="26"/>
      <c r="T122" s="26"/>
      <c r="U122" s="26"/>
      <c r="V122" s="26"/>
      <c r="W122" s="26"/>
      <c r="X122" s="26"/>
      <c r="Y122" s="26"/>
      <c r="Z122" s="26"/>
    </row>
    <row r="123" spans="1:26" s="4" customFormat="1" x14ac:dyDescent="0.2">
      <c r="A123" s="28"/>
      <c r="B123" s="29" t="s">
        <v>208</v>
      </c>
      <c r="C123" s="30" t="s">
        <v>128</v>
      </c>
      <c r="D123" s="317">
        <v>443</v>
      </c>
      <c r="E123" s="317" t="s">
        <v>127</v>
      </c>
      <c r="F123" s="317"/>
      <c r="G123" s="317" t="s">
        <v>91</v>
      </c>
      <c r="H123" s="330">
        <f>D123*F123</f>
        <v>0</v>
      </c>
      <c r="I123" s="26"/>
      <c r="J123" s="26"/>
      <c r="K123" s="26"/>
      <c r="L123" s="26"/>
      <c r="M123" s="26"/>
      <c r="N123" s="26"/>
      <c r="O123" s="26"/>
      <c r="P123" s="26"/>
      <c r="Q123" s="26"/>
      <c r="R123" s="26"/>
      <c r="S123" s="26"/>
      <c r="T123" s="26"/>
      <c r="U123" s="26"/>
      <c r="V123" s="26"/>
      <c r="W123" s="26"/>
      <c r="X123" s="26"/>
      <c r="Y123" s="26"/>
      <c r="Z123" s="26"/>
    </row>
    <row r="124" spans="1:26" s="4" customFormat="1" x14ac:dyDescent="0.2">
      <c r="A124" s="28"/>
      <c r="B124" s="29"/>
      <c r="C124" s="30"/>
      <c r="D124" s="317"/>
      <c r="E124" s="317"/>
      <c r="F124" s="317"/>
      <c r="G124" s="317"/>
      <c r="H124" s="330"/>
      <c r="I124" s="26"/>
      <c r="J124" s="26"/>
      <c r="K124" s="26"/>
      <c r="L124" s="26"/>
      <c r="M124" s="26"/>
      <c r="N124" s="26"/>
      <c r="O124" s="26"/>
      <c r="P124" s="26"/>
      <c r="Q124" s="26"/>
      <c r="R124" s="26"/>
      <c r="S124" s="26"/>
      <c r="T124" s="26"/>
      <c r="U124" s="26"/>
      <c r="V124" s="26"/>
      <c r="W124" s="26"/>
      <c r="X124" s="26"/>
      <c r="Y124" s="26"/>
      <c r="Z124" s="26"/>
    </row>
    <row r="125" spans="1:26" s="4" customFormat="1" x14ac:dyDescent="0.2">
      <c r="A125" s="28"/>
      <c r="B125" s="29"/>
      <c r="C125" s="30"/>
      <c r="D125" s="317"/>
      <c r="E125" s="317"/>
      <c r="F125" s="317"/>
      <c r="G125" s="317"/>
      <c r="H125" s="330"/>
      <c r="I125" s="26"/>
      <c r="J125" s="26"/>
      <c r="K125" s="26"/>
      <c r="L125" s="26"/>
      <c r="M125" s="26"/>
      <c r="N125" s="26"/>
      <c r="O125" s="26"/>
      <c r="P125" s="26"/>
      <c r="Q125" s="26"/>
      <c r="R125" s="26"/>
      <c r="S125" s="26"/>
      <c r="T125" s="26"/>
      <c r="U125" s="26"/>
      <c r="V125" s="26"/>
      <c r="W125" s="26"/>
      <c r="X125" s="26"/>
      <c r="Y125" s="26"/>
      <c r="Z125" s="26"/>
    </row>
    <row r="126" spans="1:26" ht="51" x14ac:dyDescent="0.2">
      <c r="A126" s="28">
        <v>3</v>
      </c>
      <c r="B126" s="29" t="s">
        <v>274</v>
      </c>
      <c r="C126" s="30"/>
      <c r="D126" s="317"/>
      <c r="E126" s="317"/>
      <c r="F126" s="317"/>
      <c r="G126" s="317"/>
      <c r="H126" s="317"/>
    </row>
    <row r="127" spans="1:26" x14ac:dyDescent="0.2">
      <c r="A127" s="28"/>
      <c r="B127" s="29"/>
      <c r="C127" s="30"/>
      <c r="D127" s="317"/>
      <c r="E127" s="317"/>
      <c r="F127" s="317"/>
      <c r="G127" s="317"/>
      <c r="H127" s="317"/>
    </row>
    <row r="128" spans="1:26" s="348" customFormat="1" ht="17.25" customHeight="1" x14ac:dyDescent="0.2">
      <c r="A128" s="352" t="s">
        <v>672</v>
      </c>
      <c r="B128" s="353" t="s">
        <v>235</v>
      </c>
      <c r="C128" s="352" t="s">
        <v>130</v>
      </c>
      <c r="D128" s="354">
        <v>1</v>
      </c>
      <c r="E128" s="383" t="s">
        <v>127</v>
      </c>
      <c r="F128" s="354"/>
      <c r="G128" s="383" t="s">
        <v>91</v>
      </c>
      <c r="H128" s="356">
        <f>D128*F128</f>
        <v>0</v>
      </c>
    </row>
    <row r="129" spans="1:8" s="348" customFormat="1" ht="17.25" customHeight="1" x14ac:dyDescent="0.2">
      <c r="A129" s="352" t="s">
        <v>673</v>
      </c>
      <c r="B129" s="353" t="s">
        <v>234</v>
      </c>
      <c r="C129" s="352" t="s">
        <v>130</v>
      </c>
      <c r="D129" s="354">
        <v>4</v>
      </c>
      <c r="E129" s="383" t="s">
        <v>127</v>
      </c>
      <c r="F129" s="354"/>
      <c r="G129" s="383" t="s">
        <v>91</v>
      </c>
      <c r="H129" s="356">
        <f>D129*F129</f>
        <v>0</v>
      </c>
    </row>
    <row r="130" spans="1:8" x14ac:dyDescent="0.2">
      <c r="A130" s="28"/>
      <c r="B130" s="29"/>
      <c r="C130" s="32"/>
      <c r="D130" s="319"/>
      <c r="E130" s="327"/>
      <c r="F130" s="319"/>
      <c r="G130" s="327"/>
      <c r="H130" s="331"/>
    </row>
    <row r="131" spans="1:8" x14ac:dyDescent="0.2">
      <c r="A131" s="28"/>
      <c r="B131" s="29"/>
      <c r="C131" s="32"/>
      <c r="D131" s="319"/>
      <c r="E131" s="327"/>
      <c r="F131" s="319"/>
      <c r="G131" s="327"/>
      <c r="H131" s="331"/>
    </row>
    <row r="132" spans="1:8" ht="89.25" x14ac:dyDescent="0.2">
      <c r="A132" s="28" t="s">
        <v>96</v>
      </c>
      <c r="B132" s="37" t="s">
        <v>699</v>
      </c>
      <c r="C132" s="30"/>
      <c r="D132" s="318"/>
      <c r="E132" s="317"/>
      <c r="F132" s="318"/>
      <c r="G132" s="317"/>
      <c r="H132" s="317"/>
    </row>
    <row r="133" spans="1:8" x14ac:dyDescent="0.2">
      <c r="A133" s="28"/>
      <c r="B133" s="37"/>
      <c r="C133" s="30"/>
      <c r="D133" s="318"/>
      <c r="E133" s="317"/>
      <c r="F133" s="318"/>
      <c r="G133" s="317"/>
      <c r="H133" s="317"/>
    </row>
    <row r="134" spans="1:8" s="348" customFormat="1" ht="13.5" customHeight="1" x14ac:dyDescent="0.2">
      <c r="A134" s="352" t="s">
        <v>672</v>
      </c>
      <c r="B134" s="353" t="s">
        <v>236</v>
      </c>
      <c r="C134" s="352" t="s">
        <v>97</v>
      </c>
      <c r="D134" s="354">
        <v>37</v>
      </c>
      <c r="E134" s="383" t="s">
        <v>127</v>
      </c>
      <c r="F134" s="354"/>
      <c r="G134" s="383" t="s">
        <v>91</v>
      </c>
      <c r="H134" s="356">
        <f>D134*F134</f>
        <v>0</v>
      </c>
    </row>
    <row r="135" spans="1:8" s="348" customFormat="1" ht="13.5" customHeight="1" x14ac:dyDescent="0.2">
      <c r="A135" s="352" t="s">
        <v>673</v>
      </c>
      <c r="B135" s="353" t="s">
        <v>237</v>
      </c>
      <c r="C135" s="352" t="s">
        <v>97</v>
      </c>
      <c r="D135" s="354">
        <v>85</v>
      </c>
      <c r="E135" s="383" t="s">
        <v>127</v>
      </c>
      <c r="F135" s="354"/>
      <c r="G135" s="383" t="s">
        <v>91</v>
      </c>
      <c r="H135" s="356">
        <f>D135*F135</f>
        <v>0</v>
      </c>
    </row>
    <row r="136" spans="1:8" x14ac:dyDescent="0.2">
      <c r="A136" s="28"/>
      <c r="B136" s="29"/>
      <c r="C136" s="30"/>
      <c r="D136" s="317"/>
      <c r="E136" s="317"/>
      <c r="F136" s="317"/>
      <c r="G136" s="317"/>
      <c r="H136" s="330"/>
    </row>
    <row r="137" spans="1:8" ht="51" x14ac:dyDescent="0.2">
      <c r="A137" s="28" t="s">
        <v>98</v>
      </c>
      <c r="B137" s="37" t="s">
        <v>700</v>
      </c>
      <c r="C137" s="30"/>
      <c r="D137" s="318"/>
      <c r="E137" s="317"/>
      <c r="F137" s="318"/>
      <c r="G137" s="317"/>
      <c r="H137" s="317"/>
    </row>
    <row r="138" spans="1:8" x14ac:dyDescent="0.2">
      <c r="A138" s="28"/>
      <c r="B138" s="37"/>
      <c r="C138" s="30"/>
      <c r="D138" s="318"/>
      <c r="E138" s="317"/>
      <c r="F138" s="318"/>
      <c r="G138" s="317"/>
      <c r="H138" s="317"/>
    </row>
    <row r="139" spans="1:8" ht="25.5" x14ac:dyDescent="0.2">
      <c r="A139" s="28"/>
      <c r="B139" s="29" t="s">
        <v>701</v>
      </c>
      <c r="C139" s="30" t="s">
        <v>97</v>
      </c>
      <c r="D139" s="318">
        <v>36</v>
      </c>
      <c r="E139" s="317" t="s">
        <v>127</v>
      </c>
      <c r="F139" s="318"/>
      <c r="G139" s="317" t="s">
        <v>91</v>
      </c>
      <c r="H139" s="317">
        <f>D139*F139</f>
        <v>0</v>
      </c>
    </row>
    <row r="140" spans="1:8" x14ac:dyDescent="0.2">
      <c r="A140" s="28"/>
      <c r="B140" s="29"/>
      <c r="C140" s="30"/>
      <c r="D140" s="317"/>
      <c r="E140" s="317"/>
      <c r="F140" s="317"/>
      <c r="G140" s="317"/>
      <c r="H140" s="330"/>
    </row>
    <row r="141" spans="1:8" x14ac:dyDescent="0.2">
      <c r="A141" s="28"/>
      <c r="B141" s="29"/>
      <c r="C141" s="30"/>
      <c r="D141" s="317"/>
      <c r="E141" s="317"/>
      <c r="F141" s="317"/>
      <c r="G141" s="317"/>
      <c r="H141" s="330"/>
    </row>
    <row r="142" spans="1:8" ht="38.25" x14ac:dyDescent="0.2">
      <c r="A142" s="43" t="s">
        <v>99</v>
      </c>
      <c r="B142" s="37" t="s">
        <v>248</v>
      </c>
      <c r="C142" s="352" t="s">
        <v>112</v>
      </c>
      <c r="D142" s="383">
        <v>443</v>
      </c>
      <c r="E142" s="383" t="s">
        <v>127</v>
      </c>
      <c r="F142" s="383"/>
      <c r="G142" s="383" t="s">
        <v>91</v>
      </c>
      <c r="H142" s="356">
        <f>D142*F142</f>
        <v>0</v>
      </c>
    </row>
    <row r="143" spans="1:8" x14ac:dyDescent="0.2">
      <c r="A143" s="43"/>
      <c r="B143" s="37"/>
    </row>
    <row r="144" spans="1:8" x14ac:dyDescent="0.2">
      <c r="A144" s="43"/>
      <c r="B144" s="37"/>
      <c r="C144" s="30"/>
      <c r="D144" s="317"/>
      <c r="E144" s="317"/>
      <c r="F144" s="317"/>
      <c r="G144" s="317"/>
      <c r="H144" s="330"/>
    </row>
    <row r="145" spans="1:8" ht="96.75" customHeight="1" x14ac:dyDescent="0.2">
      <c r="A145" s="1" t="s">
        <v>100</v>
      </c>
      <c r="B145" s="37" t="s">
        <v>247</v>
      </c>
      <c r="C145" s="30"/>
      <c r="D145" s="317"/>
      <c r="E145" s="317"/>
      <c r="F145" s="317"/>
      <c r="G145" s="317"/>
      <c r="H145" s="330"/>
    </row>
    <row r="146" spans="1:8" x14ac:dyDescent="0.2">
      <c r="B146" s="37"/>
      <c r="C146" s="30"/>
      <c r="D146" s="317"/>
      <c r="E146" s="317"/>
      <c r="F146" s="317"/>
      <c r="G146" s="317"/>
      <c r="H146" s="330"/>
    </row>
    <row r="147" spans="1:8" x14ac:dyDescent="0.2">
      <c r="B147" s="37" t="s">
        <v>240</v>
      </c>
      <c r="C147" s="30" t="s">
        <v>112</v>
      </c>
      <c r="D147" s="317">
        <v>443</v>
      </c>
      <c r="E147" s="317" t="s">
        <v>127</v>
      </c>
      <c r="F147" s="317"/>
      <c r="G147" s="317" t="s">
        <v>91</v>
      </c>
      <c r="H147" s="330">
        <f>D147*F147</f>
        <v>0</v>
      </c>
    </row>
    <row r="148" spans="1:8" x14ac:dyDescent="0.2">
      <c r="B148" s="37"/>
      <c r="C148" s="30"/>
      <c r="D148" s="317"/>
      <c r="E148" s="317"/>
      <c r="F148" s="317"/>
      <c r="G148" s="317"/>
      <c r="H148" s="330"/>
    </row>
    <row r="149" spans="1:8" ht="102" x14ac:dyDescent="0.2">
      <c r="A149" s="28" t="s">
        <v>101</v>
      </c>
      <c r="B149" s="37" t="s">
        <v>249</v>
      </c>
      <c r="C149" s="4"/>
    </row>
    <row r="150" spans="1:8" x14ac:dyDescent="0.2">
      <c r="B150" s="37"/>
      <c r="C150" s="30"/>
      <c r="D150" s="317"/>
      <c r="E150" s="317"/>
      <c r="F150" s="317"/>
      <c r="G150" s="317"/>
      <c r="H150" s="330"/>
    </row>
    <row r="151" spans="1:8" x14ac:dyDescent="0.2">
      <c r="B151" s="37" t="s">
        <v>240</v>
      </c>
      <c r="C151" s="30" t="s">
        <v>112</v>
      </c>
      <c r="D151" s="317">
        <v>443</v>
      </c>
      <c r="E151" s="317" t="s">
        <v>127</v>
      </c>
      <c r="F151" s="317"/>
      <c r="G151" s="317" t="s">
        <v>91</v>
      </c>
      <c r="H151" s="330">
        <f>D151*F151</f>
        <v>0</v>
      </c>
    </row>
    <row r="152" spans="1:8" x14ac:dyDescent="0.2">
      <c r="B152" s="37"/>
      <c r="C152" s="30"/>
      <c r="D152" s="317"/>
      <c r="E152" s="317"/>
      <c r="F152" s="317"/>
      <c r="G152" s="317"/>
      <c r="H152" s="330"/>
    </row>
    <row r="153" spans="1:8" s="328" customFormat="1" ht="30" customHeight="1" x14ac:dyDescent="0.2">
      <c r="A153" s="345" t="s">
        <v>94</v>
      </c>
      <c r="B153" s="346" t="s">
        <v>152</v>
      </c>
      <c r="C153" s="345"/>
      <c r="D153" s="347"/>
      <c r="E153" s="365"/>
      <c r="F153" s="347"/>
      <c r="G153" s="365" t="s">
        <v>91</v>
      </c>
      <c r="H153" s="347">
        <f>SUM(H115:H152)</f>
        <v>0</v>
      </c>
    </row>
    <row r="154" spans="1:8" x14ac:dyDescent="0.2">
      <c r="A154" s="5"/>
      <c r="B154" s="202"/>
      <c r="C154" s="202"/>
      <c r="D154" s="320"/>
      <c r="E154" s="320"/>
      <c r="F154" s="320"/>
      <c r="G154" s="320"/>
      <c r="H154" s="320"/>
    </row>
    <row r="155" spans="1:8" x14ac:dyDescent="0.2">
      <c r="A155" s="5"/>
      <c r="B155" s="202"/>
      <c r="C155" s="202"/>
      <c r="D155" s="320"/>
      <c r="E155" s="320"/>
      <c r="F155" s="320"/>
      <c r="G155" s="320"/>
      <c r="H155" s="320"/>
    </row>
    <row r="156" spans="1:8" x14ac:dyDescent="0.2">
      <c r="B156" s="71" t="s">
        <v>188</v>
      </c>
      <c r="D156" s="312"/>
      <c r="F156" s="312"/>
      <c r="H156" s="312"/>
    </row>
    <row r="157" spans="1:8" x14ac:dyDescent="0.2">
      <c r="B157" s="71"/>
      <c r="D157" s="312"/>
      <c r="F157" s="312"/>
      <c r="H157" s="312"/>
    </row>
    <row r="158" spans="1:8" x14ac:dyDescent="0.2">
      <c r="A158"/>
      <c r="B158" s="72" t="s">
        <v>80</v>
      </c>
      <c r="C158"/>
      <c r="D158" s="321"/>
      <c r="E158" s="321"/>
      <c r="F158" s="321"/>
      <c r="G158" s="321"/>
      <c r="H158" s="321"/>
    </row>
    <row r="159" spans="1:8" x14ac:dyDescent="0.2">
      <c r="D159" s="312"/>
      <c r="F159" s="312"/>
      <c r="H159" s="312"/>
    </row>
    <row r="160" spans="1:8" ht="24.95" customHeight="1" x14ac:dyDescent="0.2">
      <c r="A160" s="5"/>
      <c r="B160" s="56" t="s">
        <v>143</v>
      </c>
      <c r="C160" s="57"/>
      <c r="D160" s="322"/>
      <c r="E160" s="322"/>
      <c r="F160" s="322"/>
      <c r="G160" s="322" t="s">
        <v>91</v>
      </c>
      <c r="H160" s="332">
        <f>H108</f>
        <v>0</v>
      </c>
    </row>
    <row r="161" spans="1:8" ht="24.95" customHeight="1" x14ac:dyDescent="0.2">
      <c r="A161" s="4"/>
      <c r="B161" s="24"/>
      <c r="D161" s="312"/>
      <c r="F161" s="312"/>
      <c r="H161" s="312"/>
    </row>
    <row r="162" spans="1:8" ht="24.95" customHeight="1" x14ac:dyDescent="0.2">
      <c r="A162" s="5"/>
      <c r="B162" s="56" t="s">
        <v>144</v>
      </c>
      <c r="C162" s="57"/>
      <c r="D162" s="322"/>
      <c r="E162" s="322"/>
      <c r="F162" s="322"/>
      <c r="G162" s="322" t="s">
        <v>91</v>
      </c>
      <c r="H162" s="332">
        <f>H153</f>
        <v>0</v>
      </c>
    </row>
    <row r="163" spans="1:8" ht="13.5" thickBot="1" x14ac:dyDescent="0.25">
      <c r="A163" s="18"/>
      <c r="B163" s="63"/>
      <c r="C163" s="64"/>
      <c r="D163" s="323"/>
      <c r="E163" s="323"/>
      <c r="F163" s="323"/>
      <c r="G163" s="323"/>
      <c r="H163" s="323"/>
    </row>
    <row r="164" spans="1:8" x14ac:dyDescent="0.2">
      <c r="A164" s="18"/>
      <c r="B164" s="55"/>
      <c r="C164" s="61"/>
      <c r="D164" s="324"/>
      <c r="E164" s="324"/>
      <c r="F164" s="324"/>
      <c r="G164" s="324"/>
      <c r="H164" s="324"/>
    </row>
    <row r="165" spans="1:8" ht="30" customHeight="1" x14ac:dyDescent="0.2">
      <c r="B165" s="59" t="s">
        <v>122</v>
      </c>
      <c r="C165" s="60"/>
      <c r="D165" s="322"/>
      <c r="E165" s="322"/>
      <c r="F165" s="322"/>
      <c r="G165" s="322" t="s">
        <v>91</v>
      </c>
      <c r="H165" s="332">
        <f>SUM(H160:H164)</f>
        <v>0</v>
      </c>
    </row>
    <row r="166" spans="1:8" x14ac:dyDescent="0.2">
      <c r="B166" s="4"/>
      <c r="C166" s="4"/>
    </row>
    <row r="167" spans="1:8" x14ac:dyDescent="0.2">
      <c r="B167" s="4"/>
      <c r="C167" s="4"/>
    </row>
    <row r="168" spans="1:8" x14ac:dyDescent="0.2">
      <c r="B168" s="4"/>
      <c r="C168" s="4"/>
    </row>
    <row r="169" spans="1:8" x14ac:dyDescent="0.2">
      <c r="B169" s="4"/>
      <c r="C169" s="4"/>
    </row>
    <row r="170" spans="1:8" x14ac:dyDescent="0.2">
      <c r="B170" s="4"/>
      <c r="C170" s="4"/>
    </row>
    <row r="171" spans="1:8" x14ac:dyDescent="0.2">
      <c r="B171" s="4"/>
      <c r="C171" s="4"/>
    </row>
  </sheetData>
  <mergeCells count="2">
    <mergeCell ref="B93:D93"/>
    <mergeCell ref="B111:D111"/>
  </mergeCells>
  <pageMargins left="0.98425196850393704" right="0.39370078740157483" top="0.78740157480314965" bottom="0.39370078740157483" header="0.31496062992125984" footer="0.31496062992125984"/>
  <pageSetup orientation="portrait" r:id="rId1"/>
  <rowBreaks count="1" manualBreakCount="1">
    <brk id="109"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4"/>
  <sheetViews>
    <sheetView view="pageBreakPreview" topLeftCell="A256" zoomScaleNormal="100" zoomScaleSheetLayoutView="100" workbookViewId="0">
      <selection activeCell="B244" sqref="B244"/>
    </sheetView>
  </sheetViews>
  <sheetFormatPr defaultRowHeight="12.75" x14ac:dyDescent="0.2"/>
  <cols>
    <col min="1" max="1" width="4.7109375" style="1" customWidth="1"/>
    <col min="2" max="2" width="43.5703125" style="2" customWidth="1"/>
    <col min="3" max="3" width="5.42578125" style="309" customWidth="1"/>
    <col min="4" max="4" width="8.85546875" style="309" customWidth="1"/>
    <col min="5" max="5" width="2.7109375" style="3" bestFit="1" customWidth="1"/>
    <col min="6" max="6" width="11.7109375" style="309" customWidth="1"/>
    <col min="7" max="7" width="3.140625" style="3" bestFit="1" customWidth="1"/>
    <col min="8" max="8" width="11.7109375" style="309" customWidth="1"/>
    <col min="257" max="257" width="4.7109375" customWidth="1"/>
    <col min="258" max="258" width="46.42578125" customWidth="1"/>
    <col min="259" max="259" width="5.7109375" customWidth="1"/>
    <col min="260" max="260" width="12.5703125" customWidth="1"/>
    <col min="261" max="261" width="2.7109375" bestFit="1" customWidth="1"/>
    <col min="262" max="262" width="13.5703125" customWidth="1"/>
    <col min="263" max="263" width="3.140625" bestFit="1" customWidth="1"/>
    <col min="264" max="264" width="13.140625" customWidth="1"/>
    <col min="513" max="513" width="4.7109375" customWidth="1"/>
    <col min="514" max="514" width="46.42578125" customWidth="1"/>
    <col min="515" max="515" width="5.7109375" customWidth="1"/>
    <col min="516" max="516" width="12.5703125" customWidth="1"/>
    <col min="517" max="517" width="2.7109375" bestFit="1" customWidth="1"/>
    <col min="518" max="518" width="13.5703125" customWidth="1"/>
    <col min="519" max="519" width="3.140625" bestFit="1" customWidth="1"/>
    <col min="520" max="520" width="13.140625" customWidth="1"/>
    <col min="769" max="769" width="4.7109375" customWidth="1"/>
    <col min="770" max="770" width="46.42578125" customWidth="1"/>
    <col min="771" max="771" width="5.7109375" customWidth="1"/>
    <col min="772" max="772" width="12.5703125" customWidth="1"/>
    <col min="773" max="773" width="2.7109375" bestFit="1" customWidth="1"/>
    <col min="774" max="774" width="13.5703125" customWidth="1"/>
    <col min="775" max="775" width="3.140625" bestFit="1" customWidth="1"/>
    <col min="776" max="776" width="13.140625" customWidth="1"/>
    <col min="1025" max="1025" width="4.7109375" customWidth="1"/>
    <col min="1026" max="1026" width="46.42578125" customWidth="1"/>
    <col min="1027" max="1027" width="5.7109375" customWidth="1"/>
    <col min="1028" max="1028" width="12.5703125" customWidth="1"/>
    <col min="1029" max="1029" width="2.7109375" bestFit="1" customWidth="1"/>
    <col min="1030" max="1030" width="13.5703125" customWidth="1"/>
    <col min="1031" max="1031" width="3.140625" bestFit="1" customWidth="1"/>
    <col min="1032" max="1032" width="13.140625" customWidth="1"/>
    <col min="1281" max="1281" width="4.7109375" customWidth="1"/>
    <col min="1282" max="1282" width="46.42578125" customWidth="1"/>
    <col min="1283" max="1283" width="5.7109375" customWidth="1"/>
    <col min="1284" max="1284" width="12.5703125" customWidth="1"/>
    <col min="1285" max="1285" width="2.7109375" bestFit="1" customWidth="1"/>
    <col min="1286" max="1286" width="13.5703125" customWidth="1"/>
    <col min="1287" max="1287" width="3.140625" bestFit="1" customWidth="1"/>
    <col min="1288" max="1288" width="13.140625" customWidth="1"/>
    <col min="1537" max="1537" width="4.7109375" customWidth="1"/>
    <col min="1538" max="1538" width="46.42578125" customWidth="1"/>
    <col min="1539" max="1539" width="5.7109375" customWidth="1"/>
    <col min="1540" max="1540" width="12.5703125" customWidth="1"/>
    <col min="1541" max="1541" width="2.7109375" bestFit="1" customWidth="1"/>
    <col min="1542" max="1542" width="13.5703125" customWidth="1"/>
    <col min="1543" max="1543" width="3.140625" bestFit="1" customWidth="1"/>
    <col min="1544" max="1544" width="13.140625" customWidth="1"/>
    <col min="1793" max="1793" width="4.7109375" customWidth="1"/>
    <col min="1794" max="1794" width="46.42578125" customWidth="1"/>
    <col min="1795" max="1795" width="5.7109375" customWidth="1"/>
    <col min="1796" max="1796" width="12.5703125" customWidth="1"/>
    <col min="1797" max="1797" width="2.7109375" bestFit="1" customWidth="1"/>
    <col min="1798" max="1798" width="13.5703125" customWidth="1"/>
    <col min="1799" max="1799" width="3.140625" bestFit="1" customWidth="1"/>
    <col min="1800" max="1800" width="13.140625" customWidth="1"/>
    <col min="2049" max="2049" width="4.7109375" customWidth="1"/>
    <col min="2050" max="2050" width="46.42578125" customWidth="1"/>
    <col min="2051" max="2051" width="5.7109375" customWidth="1"/>
    <col min="2052" max="2052" width="12.5703125" customWidth="1"/>
    <col min="2053" max="2053" width="2.7109375" bestFit="1" customWidth="1"/>
    <col min="2054" max="2054" width="13.5703125" customWidth="1"/>
    <col min="2055" max="2055" width="3.140625" bestFit="1" customWidth="1"/>
    <col min="2056" max="2056" width="13.140625" customWidth="1"/>
    <col min="2305" max="2305" width="4.7109375" customWidth="1"/>
    <col min="2306" max="2306" width="46.42578125" customWidth="1"/>
    <col min="2307" max="2307" width="5.7109375" customWidth="1"/>
    <col min="2308" max="2308" width="12.5703125" customWidth="1"/>
    <col min="2309" max="2309" width="2.7109375" bestFit="1" customWidth="1"/>
    <col min="2310" max="2310" width="13.5703125" customWidth="1"/>
    <col min="2311" max="2311" width="3.140625" bestFit="1" customWidth="1"/>
    <col min="2312" max="2312" width="13.140625" customWidth="1"/>
    <col min="2561" max="2561" width="4.7109375" customWidth="1"/>
    <col min="2562" max="2562" width="46.42578125" customWidth="1"/>
    <col min="2563" max="2563" width="5.7109375" customWidth="1"/>
    <col min="2564" max="2564" width="12.5703125" customWidth="1"/>
    <col min="2565" max="2565" width="2.7109375" bestFit="1" customWidth="1"/>
    <col min="2566" max="2566" width="13.5703125" customWidth="1"/>
    <col min="2567" max="2567" width="3.140625" bestFit="1" customWidth="1"/>
    <col min="2568" max="2568" width="13.140625" customWidth="1"/>
    <col min="2817" max="2817" width="4.7109375" customWidth="1"/>
    <col min="2818" max="2818" width="46.42578125" customWidth="1"/>
    <col min="2819" max="2819" width="5.7109375" customWidth="1"/>
    <col min="2820" max="2820" width="12.5703125" customWidth="1"/>
    <col min="2821" max="2821" width="2.7109375" bestFit="1" customWidth="1"/>
    <col min="2822" max="2822" width="13.5703125" customWidth="1"/>
    <col min="2823" max="2823" width="3.140625" bestFit="1" customWidth="1"/>
    <col min="2824" max="2824" width="13.140625" customWidth="1"/>
    <col min="3073" max="3073" width="4.7109375" customWidth="1"/>
    <col min="3074" max="3074" width="46.42578125" customWidth="1"/>
    <col min="3075" max="3075" width="5.7109375" customWidth="1"/>
    <col min="3076" max="3076" width="12.5703125" customWidth="1"/>
    <col min="3077" max="3077" width="2.7109375" bestFit="1" customWidth="1"/>
    <col min="3078" max="3078" width="13.5703125" customWidth="1"/>
    <col min="3079" max="3079" width="3.140625" bestFit="1" customWidth="1"/>
    <col min="3080" max="3080" width="13.140625" customWidth="1"/>
    <col min="3329" max="3329" width="4.7109375" customWidth="1"/>
    <col min="3330" max="3330" width="46.42578125" customWidth="1"/>
    <col min="3331" max="3331" width="5.7109375" customWidth="1"/>
    <col min="3332" max="3332" width="12.5703125" customWidth="1"/>
    <col min="3333" max="3333" width="2.7109375" bestFit="1" customWidth="1"/>
    <col min="3334" max="3334" width="13.5703125" customWidth="1"/>
    <col min="3335" max="3335" width="3.140625" bestFit="1" customWidth="1"/>
    <col min="3336" max="3336" width="13.140625" customWidth="1"/>
    <col min="3585" max="3585" width="4.7109375" customWidth="1"/>
    <col min="3586" max="3586" width="46.42578125" customWidth="1"/>
    <col min="3587" max="3587" width="5.7109375" customWidth="1"/>
    <col min="3588" max="3588" width="12.5703125" customWidth="1"/>
    <col min="3589" max="3589" width="2.7109375" bestFit="1" customWidth="1"/>
    <col min="3590" max="3590" width="13.5703125" customWidth="1"/>
    <col min="3591" max="3591" width="3.140625" bestFit="1" customWidth="1"/>
    <col min="3592" max="3592" width="13.140625" customWidth="1"/>
    <col min="3841" max="3841" width="4.7109375" customWidth="1"/>
    <col min="3842" max="3842" width="46.42578125" customWidth="1"/>
    <col min="3843" max="3843" width="5.7109375" customWidth="1"/>
    <col min="3844" max="3844" width="12.5703125" customWidth="1"/>
    <col min="3845" max="3845" width="2.7109375" bestFit="1" customWidth="1"/>
    <col min="3846" max="3846" width="13.5703125" customWidth="1"/>
    <col min="3847" max="3847" width="3.140625" bestFit="1" customWidth="1"/>
    <col min="3848" max="3848" width="13.140625" customWidth="1"/>
    <col min="4097" max="4097" width="4.7109375" customWidth="1"/>
    <col min="4098" max="4098" width="46.42578125" customWidth="1"/>
    <col min="4099" max="4099" width="5.7109375" customWidth="1"/>
    <col min="4100" max="4100" width="12.5703125" customWidth="1"/>
    <col min="4101" max="4101" width="2.7109375" bestFit="1" customWidth="1"/>
    <col min="4102" max="4102" width="13.5703125" customWidth="1"/>
    <col min="4103" max="4103" width="3.140625" bestFit="1" customWidth="1"/>
    <col min="4104" max="4104" width="13.140625" customWidth="1"/>
    <col min="4353" max="4353" width="4.7109375" customWidth="1"/>
    <col min="4354" max="4354" width="46.42578125" customWidth="1"/>
    <col min="4355" max="4355" width="5.7109375" customWidth="1"/>
    <col min="4356" max="4356" width="12.5703125" customWidth="1"/>
    <col min="4357" max="4357" width="2.7109375" bestFit="1" customWidth="1"/>
    <col min="4358" max="4358" width="13.5703125" customWidth="1"/>
    <col min="4359" max="4359" width="3.140625" bestFit="1" customWidth="1"/>
    <col min="4360" max="4360" width="13.140625" customWidth="1"/>
    <col min="4609" max="4609" width="4.7109375" customWidth="1"/>
    <col min="4610" max="4610" width="46.42578125" customWidth="1"/>
    <col min="4611" max="4611" width="5.7109375" customWidth="1"/>
    <col min="4612" max="4612" width="12.5703125" customWidth="1"/>
    <col min="4613" max="4613" width="2.7109375" bestFit="1" customWidth="1"/>
    <col min="4614" max="4614" width="13.5703125" customWidth="1"/>
    <col min="4615" max="4615" width="3.140625" bestFit="1" customWidth="1"/>
    <col min="4616" max="4616" width="13.140625" customWidth="1"/>
    <col min="4865" max="4865" width="4.7109375" customWidth="1"/>
    <col min="4866" max="4866" width="46.42578125" customWidth="1"/>
    <col min="4867" max="4867" width="5.7109375" customWidth="1"/>
    <col min="4868" max="4868" width="12.5703125" customWidth="1"/>
    <col min="4869" max="4869" width="2.7109375" bestFit="1" customWidth="1"/>
    <col min="4870" max="4870" width="13.5703125" customWidth="1"/>
    <col min="4871" max="4871" width="3.140625" bestFit="1" customWidth="1"/>
    <col min="4872" max="4872" width="13.140625" customWidth="1"/>
    <col min="5121" max="5121" width="4.7109375" customWidth="1"/>
    <col min="5122" max="5122" width="46.42578125" customWidth="1"/>
    <col min="5123" max="5123" width="5.7109375" customWidth="1"/>
    <col min="5124" max="5124" width="12.5703125" customWidth="1"/>
    <col min="5125" max="5125" width="2.7109375" bestFit="1" customWidth="1"/>
    <col min="5126" max="5126" width="13.5703125" customWidth="1"/>
    <col min="5127" max="5127" width="3.140625" bestFit="1" customWidth="1"/>
    <col min="5128" max="5128" width="13.140625" customWidth="1"/>
    <col min="5377" max="5377" width="4.7109375" customWidth="1"/>
    <col min="5378" max="5378" width="46.42578125" customWidth="1"/>
    <col min="5379" max="5379" width="5.7109375" customWidth="1"/>
    <col min="5380" max="5380" width="12.5703125" customWidth="1"/>
    <col min="5381" max="5381" width="2.7109375" bestFit="1" customWidth="1"/>
    <col min="5382" max="5382" width="13.5703125" customWidth="1"/>
    <col min="5383" max="5383" width="3.140625" bestFit="1" customWidth="1"/>
    <col min="5384" max="5384" width="13.140625" customWidth="1"/>
    <col min="5633" max="5633" width="4.7109375" customWidth="1"/>
    <col min="5634" max="5634" width="46.42578125" customWidth="1"/>
    <col min="5635" max="5635" width="5.7109375" customWidth="1"/>
    <col min="5636" max="5636" width="12.5703125" customWidth="1"/>
    <col min="5637" max="5637" width="2.7109375" bestFit="1" customWidth="1"/>
    <col min="5638" max="5638" width="13.5703125" customWidth="1"/>
    <col min="5639" max="5639" width="3.140625" bestFit="1" customWidth="1"/>
    <col min="5640" max="5640" width="13.140625" customWidth="1"/>
    <col min="5889" max="5889" width="4.7109375" customWidth="1"/>
    <col min="5890" max="5890" width="46.42578125" customWidth="1"/>
    <col min="5891" max="5891" width="5.7109375" customWidth="1"/>
    <col min="5892" max="5892" width="12.5703125" customWidth="1"/>
    <col min="5893" max="5893" width="2.7109375" bestFit="1" customWidth="1"/>
    <col min="5894" max="5894" width="13.5703125" customWidth="1"/>
    <col min="5895" max="5895" width="3.140625" bestFit="1" customWidth="1"/>
    <col min="5896" max="5896" width="13.140625" customWidth="1"/>
    <col min="6145" max="6145" width="4.7109375" customWidth="1"/>
    <col min="6146" max="6146" width="46.42578125" customWidth="1"/>
    <col min="6147" max="6147" width="5.7109375" customWidth="1"/>
    <col min="6148" max="6148" width="12.5703125" customWidth="1"/>
    <col min="6149" max="6149" width="2.7109375" bestFit="1" customWidth="1"/>
    <col min="6150" max="6150" width="13.5703125" customWidth="1"/>
    <col min="6151" max="6151" width="3.140625" bestFit="1" customWidth="1"/>
    <col min="6152" max="6152" width="13.140625" customWidth="1"/>
    <col min="6401" max="6401" width="4.7109375" customWidth="1"/>
    <col min="6402" max="6402" width="46.42578125" customWidth="1"/>
    <col min="6403" max="6403" width="5.7109375" customWidth="1"/>
    <col min="6404" max="6404" width="12.5703125" customWidth="1"/>
    <col min="6405" max="6405" width="2.7109375" bestFit="1" customWidth="1"/>
    <col min="6406" max="6406" width="13.5703125" customWidth="1"/>
    <col min="6407" max="6407" width="3.140625" bestFit="1" customWidth="1"/>
    <col min="6408" max="6408" width="13.140625" customWidth="1"/>
    <col min="6657" max="6657" width="4.7109375" customWidth="1"/>
    <col min="6658" max="6658" width="46.42578125" customWidth="1"/>
    <col min="6659" max="6659" width="5.7109375" customWidth="1"/>
    <col min="6660" max="6660" width="12.5703125" customWidth="1"/>
    <col min="6661" max="6661" width="2.7109375" bestFit="1" customWidth="1"/>
    <col min="6662" max="6662" width="13.5703125" customWidth="1"/>
    <col min="6663" max="6663" width="3.140625" bestFit="1" customWidth="1"/>
    <col min="6664" max="6664" width="13.140625" customWidth="1"/>
    <col min="6913" max="6913" width="4.7109375" customWidth="1"/>
    <col min="6914" max="6914" width="46.42578125" customWidth="1"/>
    <col min="6915" max="6915" width="5.7109375" customWidth="1"/>
    <col min="6916" max="6916" width="12.5703125" customWidth="1"/>
    <col min="6917" max="6917" width="2.7109375" bestFit="1" customWidth="1"/>
    <col min="6918" max="6918" width="13.5703125" customWidth="1"/>
    <col min="6919" max="6919" width="3.140625" bestFit="1" customWidth="1"/>
    <col min="6920" max="6920" width="13.140625" customWidth="1"/>
    <col min="7169" max="7169" width="4.7109375" customWidth="1"/>
    <col min="7170" max="7170" width="46.42578125" customWidth="1"/>
    <col min="7171" max="7171" width="5.7109375" customWidth="1"/>
    <col min="7172" max="7172" width="12.5703125" customWidth="1"/>
    <col min="7173" max="7173" width="2.7109375" bestFit="1" customWidth="1"/>
    <col min="7174" max="7174" width="13.5703125" customWidth="1"/>
    <col min="7175" max="7175" width="3.140625" bestFit="1" customWidth="1"/>
    <col min="7176" max="7176" width="13.140625" customWidth="1"/>
    <col min="7425" max="7425" width="4.7109375" customWidth="1"/>
    <col min="7426" max="7426" width="46.42578125" customWidth="1"/>
    <col min="7427" max="7427" width="5.7109375" customWidth="1"/>
    <col min="7428" max="7428" width="12.5703125" customWidth="1"/>
    <col min="7429" max="7429" width="2.7109375" bestFit="1" customWidth="1"/>
    <col min="7430" max="7430" width="13.5703125" customWidth="1"/>
    <col min="7431" max="7431" width="3.140625" bestFit="1" customWidth="1"/>
    <col min="7432" max="7432" width="13.140625" customWidth="1"/>
    <col min="7681" max="7681" width="4.7109375" customWidth="1"/>
    <col min="7682" max="7682" width="46.42578125" customWidth="1"/>
    <col min="7683" max="7683" width="5.7109375" customWidth="1"/>
    <col min="7684" max="7684" width="12.5703125" customWidth="1"/>
    <col min="7685" max="7685" width="2.7109375" bestFit="1" customWidth="1"/>
    <col min="7686" max="7686" width="13.5703125" customWidth="1"/>
    <col min="7687" max="7687" width="3.140625" bestFit="1" customWidth="1"/>
    <col min="7688" max="7688" width="13.140625" customWidth="1"/>
    <col min="7937" max="7937" width="4.7109375" customWidth="1"/>
    <col min="7938" max="7938" width="46.42578125" customWidth="1"/>
    <col min="7939" max="7939" width="5.7109375" customWidth="1"/>
    <col min="7940" max="7940" width="12.5703125" customWidth="1"/>
    <col min="7941" max="7941" width="2.7109375" bestFit="1" customWidth="1"/>
    <col min="7942" max="7942" width="13.5703125" customWidth="1"/>
    <col min="7943" max="7943" width="3.140625" bestFit="1" customWidth="1"/>
    <col min="7944" max="7944" width="13.140625" customWidth="1"/>
    <col min="8193" max="8193" width="4.7109375" customWidth="1"/>
    <col min="8194" max="8194" width="46.42578125" customWidth="1"/>
    <col min="8195" max="8195" width="5.7109375" customWidth="1"/>
    <col min="8196" max="8196" width="12.5703125" customWidth="1"/>
    <col min="8197" max="8197" width="2.7109375" bestFit="1" customWidth="1"/>
    <col min="8198" max="8198" width="13.5703125" customWidth="1"/>
    <col min="8199" max="8199" width="3.140625" bestFit="1" customWidth="1"/>
    <col min="8200" max="8200" width="13.140625" customWidth="1"/>
    <col min="8449" max="8449" width="4.7109375" customWidth="1"/>
    <col min="8450" max="8450" width="46.42578125" customWidth="1"/>
    <col min="8451" max="8451" width="5.7109375" customWidth="1"/>
    <col min="8452" max="8452" width="12.5703125" customWidth="1"/>
    <col min="8453" max="8453" width="2.7109375" bestFit="1" customWidth="1"/>
    <col min="8454" max="8454" width="13.5703125" customWidth="1"/>
    <col min="8455" max="8455" width="3.140625" bestFit="1" customWidth="1"/>
    <col min="8456" max="8456" width="13.140625" customWidth="1"/>
    <col min="8705" max="8705" width="4.7109375" customWidth="1"/>
    <col min="8706" max="8706" width="46.42578125" customWidth="1"/>
    <col min="8707" max="8707" width="5.7109375" customWidth="1"/>
    <col min="8708" max="8708" width="12.5703125" customWidth="1"/>
    <col min="8709" max="8709" width="2.7109375" bestFit="1" customWidth="1"/>
    <col min="8710" max="8710" width="13.5703125" customWidth="1"/>
    <col min="8711" max="8711" width="3.140625" bestFit="1" customWidth="1"/>
    <col min="8712" max="8712" width="13.140625" customWidth="1"/>
    <col min="8961" max="8961" width="4.7109375" customWidth="1"/>
    <col min="8962" max="8962" width="46.42578125" customWidth="1"/>
    <col min="8963" max="8963" width="5.7109375" customWidth="1"/>
    <col min="8964" max="8964" width="12.5703125" customWidth="1"/>
    <col min="8965" max="8965" width="2.7109375" bestFit="1" customWidth="1"/>
    <col min="8966" max="8966" width="13.5703125" customWidth="1"/>
    <col min="8967" max="8967" width="3.140625" bestFit="1" customWidth="1"/>
    <col min="8968" max="8968" width="13.140625" customWidth="1"/>
    <col min="9217" max="9217" width="4.7109375" customWidth="1"/>
    <col min="9218" max="9218" width="46.42578125" customWidth="1"/>
    <col min="9219" max="9219" width="5.7109375" customWidth="1"/>
    <col min="9220" max="9220" width="12.5703125" customWidth="1"/>
    <col min="9221" max="9221" width="2.7109375" bestFit="1" customWidth="1"/>
    <col min="9222" max="9222" width="13.5703125" customWidth="1"/>
    <col min="9223" max="9223" width="3.140625" bestFit="1" customWidth="1"/>
    <col min="9224" max="9224" width="13.140625" customWidth="1"/>
    <col min="9473" max="9473" width="4.7109375" customWidth="1"/>
    <col min="9474" max="9474" width="46.42578125" customWidth="1"/>
    <col min="9475" max="9475" width="5.7109375" customWidth="1"/>
    <col min="9476" max="9476" width="12.5703125" customWidth="1"/>
    <col min="9477" max="9477" width="2.7109375" bestFit="1" customWidth="1"/>
    <col min="9478" max="9478" width="13.5703125" customWidth="1"/>
    <col min="9479" max="9479" width="3.140625" bestFit="1" customWidth="1"/>
    <col min="9480" max="9480" width="13.140625" customWidth="1"/>
    <col min="9729" max="9729" width="4.7109375" customWidth="1"/>
    <col min="9730" max="9730" width="46.42578125" customWidth="1"/>
    <col min="9731" max="9731" width="5.7109375" customWidth="1"/>
    <col min="9732" max="9732" width="12.5703125" customWidth="1"/>
    <col min="9733" max="9733" width="2.7109375" bestFit="1" customWidth="1"/>
    <col min="9734" max="9734" width="13.5703125" customWidth="1"/>
    <col min="9735" max="9735" width="3.140625" bestFit="1" customWidth="1"/>
    <col min="9736" max="9736" width="13.140625" customWidth="1"/>
    <col min="9985" max="9985" width="4.7109375" customWidth="1"/>
    <col min="9986" max="9986" width="46.42578125" customWidth="1"/>
    <col min="9987" max="9987" width="5.7109375" customWidth="1"/>
    <col min="9988" max="9988" width="12.5703125" customWidth="1"/>
    <col min="9989" max="9989" width="2.7109375" bestFit="1" customWidth="1"/>
    <col min="9990" max="9990" width="13.5703125" customWidth="1"/>
    <col min="9991" max="9991" width="3.140625" bestFit="1" customWidth="1"/>
    <col min="9992" max="9992" width="13.140625" customWidth="1"/>
    <col min="10241" max="10241" width="4.7109375" customWidth="1"/>
    <col min="10242" max="10242" width="46.42578125" customWidth="1"/>
    <col min="10243" max="10243" width="5.7109375" customWidth="1"/>
    <col min="10244" max="10244" width="12.5703125" customWidth="1"/>
    <col min="10245" max="10245" width="2.7109375" bestFit="1" customWidth="1"/>
    <col min="10246" max="10246" width="13.5703125" customWidth="1"/>
    <col min="10247" max="10247" width="3.140625" bestFit="1" customWidth="1"/>
    <col min="10248" max="10248" width="13.140625" customWidth="1"/>
    <col min="10497" max="10497" width="4.7109375" customWidth="1"/>
    <col min="10498" max="10498" width="46.42578125" customWidth="1"/>
    <col min="10499" max="10499" width="5.7109375" customWidth="1"/>
    <col min="10500" max="10500" width="12.5703125" customWidth="1"/>
    <col min="10501" max="10501" width="2.7109375" bestFit="1" customWidth="1"/>
    <col min="10502" max="10502" width="13.5703125" customWidth="1"/>
    <col min="10503" max="10503" width="3.140625" bestFit="1" customWidth="1"/>
    <col min="10504" max="10504" width="13.140625" customWidth="1"/>
    <col min="10753" max="10753" width="4.7109375" customWidth="1"/>
    <col min="10754" max="10754" width="46.42578125" customWidth="1"/>
    <col min="10755" max="10755" width="5.7109375" customWidth="1"/>
    <col min="10756" max="10756" width="12.5703125" customWidth="1"/>
    <col min="10757" max="10757" width="2.7109375" bestFit="1" customWidth="1"/>
    <col min="10758" max="10758" width="13.5703125" customWidth="1"/>
    <col min="10759" max="10759" width="3.140625" bestFit="1" customWidth="1"/>
    <col min="10760" max="10760" width="13.140625" customWidth="1"/>
    <col min="11009" max="11009" width="4.7109375" customWidth="1"/>
    <col min="11010" max="11010" width="46.42578125" customWidth="1"/>
    <col min="11011" max="11011" width="5.7109375" customWidth="1"/>
    <col min="11012" max="11012" width="12.5703125" customWidth="1"/>
    <col min="11013" max="11013" width="2.7109375" bestFit="1" customWidth="1"/>
    <col min="11014" max="11014" width="13.5703125" customWidth="1"/>
    <col min="11015" max="11015" width="3.140625" bestFit="1" customWidth="1"/>
    <col min="11016" max="11016" width="13.140625" customWidth="1"/>
    <col min="11265" max="11265" width="4.7109375" customWidth="1"/>
    <col min="11266" max="11266" width="46.42578125" customWidth="1"/>
    <col min="11267" max="11267" width="5.7109375" customWidth="1"/>
    <col min="11268" max="11268" width="12.5703125" customWidth="1"/>
    <col min="11269" max="11269" width="2.7109375" bestFit="1" customWidth="1"/>
    <col min="11270" max="11270" width="13.5703125" customWidth="1"/>
    <col min="11271" max="11271" width="3.140625" bestFit="1" customWidth="1"/>
    <col min="11272" max="11272" width="13.140625" customWidth="1"/>
    <col min="11521" max="11521" width="4.7109375" customWidth="1"/>
    <col min="11522" max="11522" width="46.42578125" customWidth="1"/>
    <col min="11523" max="11523" width="5.7109375" customWidth="1"/>
    <col min="11524" max="11524" width="12.5703125" customWidth="1"/>
    <col min="11525" max="11525" width="2.7109375" bestFit="1" customWidth="1"/>
    <col min="11526" max="11526" width="13.5703125" customWidth="1"/>
    <col min="11527" max="11527" width="3.140625" bestFit="1" customWidth="1"/>
    <col min="11528" max="11528" width="13.140625" customWidth="1"/>
    <col min="11777" max="11777" width="4.7109375" customWidth="1"/>
    <col min="11778" max="11778" width="46.42578125" customWidth="1"/>
    <col min="11779" max="11779" width="5.7109375" customWidth="1"/>
    <col min="11780" max="11780" width="12.5703125" customWidth="1"/>
    <col min="11781" max="11781" width="2.7109375" bestFit="1" customWidth="1"/>
    <col min="11782" max="11782" width="13.5703125" customWidth="1"/>
    <col min="11783" max="11783" width="3.140625" bestFit="1" customWidth="1"/>
    <col min="11784" max="11784" width="13.140625" customWidth="1"/>
    <col min="12033" max="12033" width="4.7109375" customWidth="1"/>
    <col min="12034" max="12034" width="46.42578125" customWidth="1"/>
    <col min="12035" max="12035" width="5.7109375" customWidth="1"/>
    <col min="12036" max="12036" width="12.5703125" customWidth="1"/>
    <col min="12037" max="12037" width="2.7109375" bestFit="1" customWidth="1"/>
    <col min="12038" max="12038" width="13.5703125" customWidth="1"/>
    <col min="12039" max="12039" width="3.140625" bestFit="1" customWidth="1"/>
    <col min="12040" max="12040" width="13.140625" customWidth="1"/>
    <col min="12289" max="12289" width="4.7109375" customWidth="1"/>
    <col min="12290" max="12290" width="46.42578125" customWidth="1"/>
    <col min="12291" max="12291" width="5.7109375" customWidth="1"/>
    <col min="12292" max="12292" width="12.5703125" customWidth="1"/>
    <col min="12293" max="12293" width="2.7109375" bestFit="1" customWidth="1"/>
    <col min="12294" max="12294" width="13.5703125" customWidth="1"/>
    <col min="12295" max="12295" width="3.140625" bestFit="1" customWidth="1"/>
    <col min="12296" max="12296" width="13.140625" customWidth="1"/>
    <col min="12545" max="12545" width="4.7109375" customWidth="1"/>
    <col min="12546" max="12546" width="46.42578125" customWidth="1"/>
    <col min="12547" max="12547" width="5.7109375" customWidth="1"/>
    <col min="12548" max="12548" width="12.5703125" customWidth="1"/>
    <col min="12549" max="12549" width="2.7109375" bestFit="1" customWidth="1"/>
    <col min="12550" max="12550" width="13.5703125" customWidth="1"/>
    <col min="12551" max="12551" width="3.140625" bestFit="1" customWidth="1"/>
    <col min="12552" max="12552" width="13.140625" customWidth="1"/>
    <col min="12801" max="12801" width="4.7109375" customWidth="1"/>
    <col min="12802" max="12802" width="46.42578125" customWidth="1"/>
    <col min="12803" max="12803" width="5.7109375" customWidth="1"/>
    <col min="12804" max="12804" width="12.5703125" customWidth="1"/>
    <col min="12805" max="12805" width="2.7109375" bestFit="1" customWidth="1"/>
    <col min="12806" max="12806" width="13.5703125" customWidth="1"/>
    <col min="12807" max="12807" width="3.140625" bestFit="1" customWidth="1"/>
    <col min="12808" max="12808" width="13.140625" customWidth="1"/>
    <col min="13057" max="13057" width="4.7109375" customWidth="1"/>
    <col min="13058" max="13058" width="46.42578125" customWidth="1"/>
    <col min="13059" max="13059" width="5.7109375" customWidth="1"/>
    <col min="13060" max="13060" width="12.5703125" customWidth="1"/>
    <col min="13061" max="13061" width="2.7109375" bestFit="1" customWidth="1"/>
    <col min="13062" max="13062" width="13.5703125" customWidth="1"/>
    <col min="13063" max="13063" width="3.140625" bestFit="1" customWidth="1"/>
    <col min="13064" max="13064" width="13.140625" customWidth="1"/>
    <col min="13313" max="13313" width="4.7109375" customWidth="1"/>
    <col min="13314" max="13314" width="46.42578125" customWidth="1"/>
    <col min="13315" max="13315" width="5.7109375" customWidth="1"/>
    <col min="13316" max="13316" width="12.5703125" customWidth="1"/>
    <col min="13317" max="13317" width="2.7109375" bestFit="1" customWidth="1"/>
    <col min="13318" max="13318" width="13.5703125" customWidth="1"/>
    <col min="13319" max="13319" width="3.140625" bestFit="1" customWidth="1"/>
    <col min="13320" max="13320" width="13.140625" customWidth="1"/>
    <col min="13569" max="13569" width="4.7109375" customWidth="1"/>
    <col min="13570" max="13570" width="46.42578125" customWidth="1"/>
    <col min="13571" max="13571" width="5.7109375" customWidth="1"/>
    <col min="13572" max="13572" width="12.5703125" customWidth="1"/>
    <col min="13573" max="13573" width="2.7109375" bestFit="1" customWidth="1"/>
    <col min="13574" max="13574" width="13.5703125" customWidth="1"/>
    <col min="13575" max="13575" width="3.140625" bestFit="1" customWidth="1"/>
    <col min="13576" max="13576" width="13.140625" customWidth="1"/>
    <col min="13825" max="13825" width="4.7109375" customWidth="1"/>
    <col min="13826" max="13826" width="46.42578125" customWidth="1"/>
    <col min="13827" max="13827" width="5.7109375" customWidth="1"/>
    <col min="13828" max="13828" width="12.5703125" customWidth="1"/>
    <col min="13829" max="13829" width="2.7109375" bestFit="1" customWidth="1"/>
    <col min="13830" max="13830" width="13.5703125" customWidth="1"/>
    <col min="13831" max="13831" width="3.140625" bestFit="1" customWidth="1"/>
    <col min="13832" max="13832" width="13.140625" customWidth="1"/>
    <col min="14081" max="14081" width="4.7109375" customWidth="1"/>
    <col min="14082" max="14082" width="46.42578125" customWidth="1"/>
    <col min="14083" max="14083" width="5.7109375" customWidth="1"/>
    <col min="14084" max="14084" width="12.5703125" customWidth="1"/>
    <col min="14085" max="14085" width="2.7109375" bestFit="1" customWidth="1"/>
    <col min="14086" max="14086" width="13.5703125" customWidth="1"/>
    <col min="14087" max="14087" width="3.140625" bestFit="1" customWidth="1"/>
    <col min="14088" max="14088" width="13.140625" customWidth="1"/>
    <col min="14337" max="14337" width="4.7109375" customWidth="1"/>
    <col min="14338" max="14338" width="46.42578125" customWidth="1"/>
    <col min="14339" max="14339" width="5.7109375" customWidth="1"/>
    <col min="14340" max="14340" width="12.5703125" customWidth="1"/>
    <col min="14341" max="14341" width="2.7109375" bestFit="1" customWidth="1"/>
    <col min="14342" max="14342" width="13.5703125" customWidth="1"/>
    <col min="14343" max="14343" width="3.140625" bestFit="1" customWidth="1"/>
    <col min="14344" max="14344" width="13.140625" customWidth="1"/>
    <col min="14593" max="14593" width="4.7109375" customWidth="1"/>
    <col min="14594" max="14594" width="46.42578125" customWidth="1"/>
    <col min="14595" max="14595" width="5.7109375" customWidth="1"/>
    <col min="14596" max="14596" width="12.5703125" customWidth="1"/>
    <col min="14597" max="14597" width="2.7109375" bestFit="1" customWidth="1"/>
    <col min="14598" max="14598" width="13.5703125" customWidth="1"/>
    <col min="14599" max="14599" width="3.140625" bestFit="1" customWidth="1"/>
    <col min="14600" max="14600" width="13.140625" customWidth="1"/>
    <col min="14849" max="14849" width="4.7109375" customWidth="1"/>
    <col min="14850" max="14850" width="46.42578125" customWidth="1"/>
    <col min="14851" max="14851" width="5.7109375" customWidth="1"/>
    <col min="14852" max="14852" width="12.5703125" customWidth="1"/>
    <col min="14853" max="14853" width="2.7109375" bestFit="1" customWidth="1"/>
    <col min="14854" max="14854" width="13.5703125" customWidth="1"/>
    <col min="14855" max="14855" width="3.140625" bestFit="1" customWidth="1"/>
    <col min="14856" max="14856" width="13.140625" customWidth="1"/>
    <col min="15105" max="15105" width="4.7109375" customWidth="1"/>
    <col min="15106" max="15106" width="46.42578125" customWidth="1"/>
    <col min="15107" max="15107" width="5.7109375" customWidth="1"/>
    <col min="15108" max="15108" width="12.5703125" customWidth="1"/>
    <col min="15109" max="15109" width="2.7109375" bestFit="1" customWidth="1"/>
    <col min="15110" max="15110" width="13.5703125" customWidth="1"/>
    <col min="15111" max="15111" width="3.140625" bestFit="1" customWidth="1"/>
    <col min="15112" max="15112" width="13.140625" customWidth="1"/>
    <col min="15361" max="15361" width="4.7109375" customWidth="1"/>
    <col min="15362" max="15362" width="46.42578125" customWidth="1"/>
    <col min="15363" max="15363" width="5.7109375" customWidth="1"/>
    <col min="15364" max="15364" width="12.5703125" customWidth="1"/>
    <col min="15365" max="15365" width="2.7109375" bestFit="1" customWidth="1"/>
    <col min="15366" max="15366" width="13.5703125" customWidth="1"/>
    <col min="15367" max="15367" width="3.140625" bestFit="1" customWidth="1"/>
    <col min="15368" max="15368" width="13.140625" customWidth="1"/>
    <col min="15617" max="15617" width="4.7109375" customWidth="1"/>
    <col min="15618" max="15618" width="46.42578125" customWidth="1"/>
    <col min="15619" max="15619" width="5.7109375" customWidth="1"/>
    <col min="15620" max="15620" width="12.5703125" customWidth="1"/>
    <col min="15621" max="15621" width="2.7109375" bestFit="1" customWidth="1"/>
    <col min="15622" max="15622" width="13.5703125" customWidth="1"/>
    <col min="15623" max="15623" width="3.140625" bestFit="1" customWidth="1"/>
    <col min="15624" max="15624" width="13.140625" customWidth="1"/>
    <col min="15873" max="15873" width="4.7109375" customWidth="1"/>
    <col min="15874" max="15874" width="46.42578125" customWidth="1"/>
    <col min="15875" max="15875" width="5.7109375" customWidth="1"/>
    <col min="15876" max="15876" width="12.5703125" customWidth="1"/>
    <col min="15877" max="15877" width="2.7109375" bestFit="1" customWidth="1"/>
    <col min="15878" max="15878" width="13.5703125" customWidth="1"/>
    <col min="15879" max="15879" width="3.140625" bestFit="1" customWidth="1"/>
    <col min="15880" max="15880" width="13.140625" customWidth="1"/>
    <col min="16129" max="16129" width="4.7109375" customWidth="1"/>
    <col min="16130" max="16130" width="46.42578125" customWidth="1"/>
    <col min="16131" max="16131" width="5.7109375" customWidth="1"/>
    <col min="16132" max="16132" width="12.5703125" customWidth="1"/>
    <col min="16133" max="16133" width="2.7109375" bestFit="1" customWidth="1"/>
    <col min="16134" max="16134" width="13.5703125" customWidth="1"/>
    <col min="16135" max="16135" width="3.140625" bestFit="1" customWidth="1"/>
    <col min="16136" max="16136" width="13.140625" customWidth="1"/>
  </cols>
  <sheetData>
    <row r="1" spans="1:8" x14ac:dyDescent="0.2">
      <c r="A1" s="5"/>
      <c r="B1" s="6" t="s">
        <v>719</v>
      </c>
    </row>
    <row r="2" spans="1:8" x14ac:dyDescent="0.2">
      <c r="A2" s="5"/>
      <c r="B2" s="6"/>
    </row>
    <row r="3" spans="1:8" x14ac:dyDescent="0.2">
      <c r="B3" s="6"/>
    </row>
    <row r="4" spans="1:8" x14ac:dyDescent="0.2">
      <c r="A4" s="337" t="s">
        <v>125</v>
      </c>
      <c r="B4" s="344" t="s">
        <v>108</v>
      </c>
      <c r="C4" s="311"/>
      <c r="D4" s="310"/>
      <c r="E4" s="9"/>
      <c r="F4" s="310"/>
      <c r="G4" s="9"/>
      <c r="H4" s="311"/>
    </row>
    <row r="5" spans="1:8" x14ac:dyDescent="0.2">
      <c r="A5" s="5"/>
      <c r="B5" s="6"/>
    </row>
    <row r="6" spans="1:8" x14ac:dyDescent="0.2">
      <c r="A6" s="10" t="s">
        <v>87</v>
      </c>
      <c r="B6" s="13" t="s">
        <v>88</v>
      </c>
      <c r="C6" s="311"/>
      <c r="D6" s="310"/>
      <c r="E6" s="9"/>
      <c r="F6" s="310"/>
      <c r="G6" s="9"/>
      <c r="H6" s="311"/>
    </row>
    <row r="7" spans="1:8" x14ac:dyDescent="0.2">
      <c r="A7" s="5"/>
      <c r="B7" s="6"/>
    </row>
    <row r="8" spans="1:8" ht="38.25" x14ac:dyDescent="0.2">
      <c r="A8" s="11" t="s">
        <v>89</v>
      </c>
      <c r="B8" s="12" t="s">
        <v>164</v>
      </c>
      <c r="C8" s="311"/>
      <c r="D8" s="311"/>
      <c r="E8" s="9"/>
      <c r="F8" s="311"/>
      <c r="G8" s="9"/>
      <c r="H8" s="311"/>
    </row>
    <row r="9" spans="1:8" ht="25.5" x14ac:dyDescent="0.2">
      <c r="A9" s="8"/>
      <c r="B9" s="12" t="s">
        <v>116</v>
      </c>
      <c r="C9" s="311"/>
      <c r="D9" s="311"/>
      <c r="E9" s="9"/>
      <c r="F9" s="311"/>
      <c r="G9" s="9"/>
      <c r="H9" s="311"/>
    </row>
    <row r="10" spans="1:8" x14ac:dyDescent="0.2">
      <c r="A10" s="8"/>
      <c r="B10" s="12" t="s">
        <v>117</v>
      </c>
      <c r="C10" s="311"/>
      <c r="D10" s="311"/>
      <c r="E10" s="9"/>
      <c r="F10" s="311"/>
      <c r="G10" s="9"/>
      <c r="H10" s="311"/>
    </row>
    <row r="11" spans="1:8" x14ac:dyDescent="0.2">
      <c r="A11" s="10"/>
      <c r="B11" s="66"/>
      <c r="C11" s="311" t="s">
        <v>90</v>
      </c>
      <c r="D11" s="312">
        <v>137</v>
      </c>
      <c r="E11" s="9" t="s">
        <v>127</v>
      </c>
      <c r="F11" s="312"/>
      <c r="G11" s="9" t="s">
        <v>91</v>
      </c>
      <c r="H11" s="312">
        <f>D11*F11</f>
        <v>0</v>
      </c>
    </row>
    <row r="12" spans="1:8" x14ac:dyDescent="0.2">
      <c r="A12" s="10"/>
      <c r="B12" s="13"/>
      <c r="C12" s="311"/>
      <c r="D12" s="310"/>
      <c r="E12" s="9"/>
      <c r="F12" s="310"/>
      <c r="G12" s="9"/>
      <c r="H12" s="311"/>
    </row>
    <row r="13" spans="1:8" s="328" customFormat="1" ht="30" customHeight="1" x14ac:dyDescent="0.2">
      <c r="A13" s="345" t="s">
        <v>87</v>
      </c>
      <c r="B13" s="346" t="s">
        <v>107</v>
      </c>
      <c r="C13" s="322"/>
      <c r="D13" s="347"/>
      <c r="E13" s="345"/>
      <c r="F13" s="347"/>
      <c r="G13" s="345" t="s">
        <v>91</v>
      </c>
      <c r="H13" s="347">
        <f>SUM(H11:H12)</f>
        <v>0</v>
      </c>
    </row>
    <row r="14" spans="1:8" x14ac:dyDescent="0.2">
      <c r="A14" s="4"/>
      <c r="B14" s="14"/>
      <c r="D14" s="312"/>
      <c r="F14" s="312"/>
    </row>
    <row r="15" spans="1:8" x14ac:dyDescent="0.2">
      <c r="A15" s="4"/>
      <c r="B15" s="14"/>
      <c r="D15" s="312"/>
      <c r="F15" s="312"/>
    </row>
    <row r="16" spans="1:8" x14ac:dyDescent="0.2">
      <c r="A16" s="10" t="s">
        <v>92</v>
      </c>
      <c r="B16" s="13" t="s">
        <v>93</v>
      </c>
      <c r="C16" s="311"/>
      <c r="D16" s="310"/>
      <c r="E16" s="9"/>
      <c r="F16" s="310"/>
      <c r="G16" s="9"/>
      <c r="H16" s="311"/>
    </row>
    <row r="17" spans="1:8" x14ac:dyDescent="0.2">
      <c r="A17" s="5"/>
      <c r="B17" s="6"/>
      <c r="D17" s="312"/>
      <c r="F17" s="312"/>
    </row>
    <row r="18" spans="1:8" ht="96.75" customHeight="1" x14ac:dyDescent="0.2">
      <c r="A18" s="1" t="s">
        <v>89</v>
      </c>
      <c r="B18" s="51" t="s">
        <v>250</v>
      </c>
      <c r="D18" s="312"/>
      <c r="F18" s="312"/>
    </row>
    <row r="19" spans="1:8" ht="76.5" x14ac:dyDescent="0.2">
      <c r="B19" s="2" t="s">
        <v>156</v>
      </c>
      <c r="D19" s="312"/>
      <c r="F19" s="312"/>
    </row>
    <row r="20" spans="1:8" ht="25.5" x14ac:dyDescent="0.2">
      <c r="B20" s="2" t="s">
        <v>114</v>
      </c>
      <c r="D20" s="312"/>
      <c r="F20" s="312"/>
    </row>
    <row r="21" spans="1:8" ht="27" x14ac:dyDescent="0.2">
      <c r="B21" s="2" t="s">
        <v>123</v>
      </c>
      <c r="D21" s="312"/>
      <c r="F21" s="312"/>
    </row>
    <row r="22" spans="1:8" x14ac:dyDescent="0.2">
      <c r="A22" s="43"/>
      <c r="B22" s="2" t="s">
        <v>73</v>
      </c>
      <c r="C22" s="366" t="s">
        <v>133</v>
      </c>
      <c r="D22" s="123">
        <v>33</v>
      </c>
      <c r="E22" s="45" t="s">
        <v>127</v>
      </c>
      <c r="F22" s="123"/>
      <c r="G22" s="45" t="s">
        <v>91</v>
      </c>
      <c r="H22" s="312">
        <f>D22*F22</f>
        <v>0</v>
      </c>
    </row>
    <row r="23" spans="1:8" x14ac:dyDescent="0.2">
      <c r="A23" s="43"/>
      <c r="B23" s="22"/>
    </row>
    <row r="24" spans="1:8" ht="51" x14ac:dyDescent="0.2">
      <c r="A24" s="1" t="s">
        <v>94</v>
      </c>
      <c r="B24" s="51" t="s">
        <v>251</v>
      </c>
      <c r="D24" s="312"/>
      <c r="F24" s="312"/>
    </row>
    <row r="25" spans="1:8" ht="76.5" x14ac:dyDescent="0.2">
      <c r="B25" s="2" t="s">
        <v>156</v>
      </c>
      <c r="D25" s="312"/>
      <c r="F25" s="312"/>
    </row>
    <row r="26" spans="1:8" ht="25.5" x14ac:dyDescent="0.2">
      <c r="B26" s="2" t="s">
        <v>114</v>
      </c>
      <c r="D26" s="312"/>
      <c r="F26" s="312"/>
    </row>
    <row r="27" spans="1:8" ht="27" x14ac:dyDescent="0.2">
      <c r="B27" s="2" t="s">
        <v>123</v>
      </c>
      <c r="D27" s="312"/>
      <c r="F27" s="312"/>
    </row>
    <row r="28" spans="1:8" x14ac:dyDescent="0.2">
      <c r="A28" s="43"/>
      <c r="B28" s="2" t="s">
        <v>74</v>
      </c>
      <c r="C28" s="366" t="s">
        <v>133</v>
      </c>
      <c r="D28" s="123">
        <v>23</v>
      </c>
      <c r="E28" s="45" t="s">
        <v>127</v>
      </c>
      <c r="F28" s="123"/>
      <c r="G28" s="45" t="s">
        <v>91</v>
      </c>
      <c r="H28" s="312">
        <f>D28*F28</f>
        <v>0</v>
      </c>
    </row>
    <row r="29" spans="1:8" x14ac:dyDescent="0.2">
      <c r="A29" s="43"/>
      <c r="B29" s="22"/>
    </row>
    <row r="30" spans="1:8" ht="108" customHeight="1" x14ac:dyDescent="0.2">
      <c r="A30" s="1" t="s">
        <v>94</v>
      </c>
      <c r="B30" s="27" t="s">
        <v>252</v>
      </c>
      <c r="D30" s="312"/>
      <c r="F30" s="312"/>
    </row>
    <row r="31" spans="1:8" ht="27" x14ac:dyDescent="0.2">
      <c r="B31" s="67" t="s">
        <v>145</v>
      </c>
      <c r="D31" s="312"/>
      <c r="F31" s="312"/>
    </row>
    <row r="32" spans="1:8" ht="14.25" x14ac:dyDescent="0.2">
      <c r="A32" s="43"/>
      <c r="B32" s="2" t="s">
        <v>75</v>
      </c>
      <c r="C32" s="309" t="s">
        <v>124</v>
      </c>
      <c r="D32" s="312">
        <v>13</v>
      </c>
      <c r="E32" s="3" t="s">
        <v>127</v>
      </c>
      <c r="F32" s="312"/>
      <c r="G32" s="3" t="s">
        <v>91</v>
      </c>
      <c r="H32" s="312">
        <f>D32*F32</f>
        <v>0</v>
      </c>
    </row>
    <row r="33" spans="1:8" x14ac:dyDescent="0.2">
      <c r="B33" s="15"/>
    </row>
    <row r="34" spans="1:8" x14ac:dyDescent="0.2">
      <c r="B34" s="15"/>
    </row>
    <row r="35" spans="1:8" ht="76.5" x14ac:dyDescent="0.2">
      <c r="A35" s="1" t="s">
        <v>95</v>
      </c>
      <c r="B35" s="2" t="s">
        <v>126</v>
      </c>
      <c r="D35" s="312"/>
      <c r="F35" s="312"/>
    </row>
    <row r="36" spans="1:8" ht="14.25" x14ac:dyDescent="0.2">
      <c r="B36" s="2" t="s">
        <v>157</v>
      </c>
      <c r="D36" s="312"/>
      <c r="F36" s="312"/>
    </row>
    <row r="37" spans="1:8" x14ac:dyDescent="0.2">
      <c r="D37" s="312"/>
      <c r="F37" s="312"/>
    </row>
    <row r="38" spans="1:8" x14ac:dyDescent="0.2">
      <c r="B38" s="2" t="s">
        <v>76</v>
      </c>
      <c r="D38" s="312"/>
      <c r="F38" s="312"/>
    </row>
    <row r="39" spans="1:8" x14ac:dyDescent="0.2">
      <c r="B39" s="2" t="s">
        <v>77</v>
      </c>
      <c r="D39" s="312"/>
      <c r="F39" s="312"/>
    </row>
    <row r="40" spans="1:8" x14ac:dyDescent="0.2">
      <c r="B40" s="2" t="s">
        <v>78</v>
      </c>
      <c r="D40" s="312"/>
      <c r="F40" s="312"/>
    </row>
    <row r="41" spans="1:8" ht="14.25" x14ac:dyDescent="0.2">
      <c r="B41" s="2" t="s">
        <v>79</v>
      </c>
      <c r="C41" s="309" t="s">
        <v>124</v>
      </c>
      <c r="D41" s="312">
        <v>32</v>
      </c>
      <c r="E41" s="3" t="s">
        <v>127</v>
      </c>
      <c r="F41" s="312"/>
      <c r="G41" s="3" t="s">
        <v>91</v>
      </c>
      <c r="H41" s="312">
        <f>D41*F41</f>
        <v>0</v>
      </c>
    </row>
    <row r="43" spans="1:8" s="328" customFormat="1" ht="30" customHeight="1" x14ac:dyDescent="0.2">
      <c r="A43" s="345" t="s">
        <v>92</v>
      </c>
      <c r="B43" s="346" t="s">
        <v>110</v>
      </c>
      <c r="C43" s="322"/>
      <c r="D43" s="347"/>
      <c r="E43" s="345"/>
      <c r="F43" s="347"/>
      <c r="G43" s="345" t="s">
        <v>91</v>
      </c>
      <c r="H43" s="347">
        <f>SUM(H22:H42)</f>
        <v>0</v>
      </c>
    </row>
    <row r="44" spans="1:8" x14ac:dyDescent="0.2">
      <c r="A44" s="5"/>
      <c r="B44" s="6"/>
      <c r="D44" s="312"/>
      <c r="F44" s="312"/>
    </row>
    <row r="45" spans="1:8" x14ac:dyDescent="0.2">
      <c r="A45" s="5"/>
      <c r="B45" s="6"/>
      <c r="D45" s="312"/>
      <c r="F45" s="312"/>
    </row>
    <row r="46" spans="1:8" x14ac:dyDescent="0.2">
      <c r="A46" s="5" t="s">
        <v>102</v>
      </c>
      <c r="B46" s="6" t="s">
        <v>115</v>
      </c>
      <c r="D46" s="312"/>
      <c r="F46" s="312"/>
    </row>
    <row r="47" spans="1:8" x14ac:dyDescent="0.2">
      <c r="A47" s="5"/>
      <c r="B47" s="6"/>
      <c r="D47" s="312"/>
      <c r="F47" s="312"/>
    </row>
    <row r="48" spans="1:8" ht="108.75" customHeight="1" x14ac:dyDescent="0.2">
      <c r="A48" s="43" t="s">
        <v>89</v>
      </c>
      <c r="B48" s="200" t="s">
        <v>664</v>
      </c>
      <c r="C48" s="325"/>
      <c r="D48" s="314"/>
      <c r="E48" s="39"/>
      <c r="F48" s="314"/>
      <c r="G48" s="39"/>
      <c r="H48" s="312"/>
    </row>
    <row r="49" spans="1:8" ht="38.25" x14ac:dyDescent="0.2">
      <c r="A49" s="43"/>
      <c r="B49" s="49" t="s">
        <v>83</v>
      </c>
      <c r="C49" s="325"/>
      <c r="D49" s="314"/>
      <c r="E49" s="39"/>
      <c r="F49" s="314"/>
      <c r="G49" s="39"/>
    </row>
    <row r="50" spans="1:8" x14ac:dyDescent="0.2">
      <c r="A50" s="43"/>
      <c r="B50" s="49" t="s">
        <v>84</v>
      </c>
      <c r="C50" s="325"/>
      <c r="D50" s="314"/>
      <c r="E50" s="39"/>
      <c r="F50" s="314"/>
      <c r="G50" s="39"/>
    </row>
    <row r="51" spans="1:8" x14ac:dyDescent="0.2">
      <c r="A51" s="43"/>
      <c r="B51" s="49"/>
      <c r="C51" s="325"/>
      <c r="D51" s="314"/>
      <c r="E51" s="39"/>
      <c r="F51" s="314"/>
      <c r="G51" s="39"/>
    </row>
    <row r="52" spans="1:8" x14ac:dyDescent="0.2">
      <c r="A52" s="43"/>
      <c r="B52" s="50" t="s">
        <v>63</v>
      </c>
      <c r="C52" s="325"/>
      <c r="D52" s="314"/>
      <c r="E52" s="39"/>
      <c r="F52" s="314"/>
      <c r="G52" s="39"/>
    </row>
    <row r="53" spans="1:8" x14ac:dyDescent="0.2">
      <c r="A53" s="43"/>
      <c r="B53" s="49" t="s">
        <v>64</v>
      </c>
      <c r="C53" s="325"/>
      <c r="D53" s="314"/>
      <c r="E53" s="39"/>
      <c r="F53" s="314"/>
      <c r="G53" s="39"/>
    </row>
    <row r="54" spans="1:8" x14ac:dyDescent="0.2">
      <c r="A54" s="43"/>
      <c r="B54" s="49" t="s">
        <v>65</v>
      </c>
      <c r="C54" s="325"/>
      <c r="D54" s="314"/>
      <c r="E54" s="39"/>
      <c r="F54" s="314"/>
      <c r="G54" s="39"/>
    </row>
    <row r="55" spans="1:8" x14ac:dyDescent="0.2">
      <c r="A55" s="43"/>
      <c r="B55" s="49" t="s">
        <v>66</v>
      </c>
      <c r="C55" s="325"/>
      <c r="D55" s="314"/>
      <c r="E55" s="39"/>
      <c r="F55" s="314"/>
      <c r="G55" s="39"/>
    </row>
    <row r="56" spans="1:8" x14ac:dyDescent="0.2">
      <c r="A56" s="43"/>
      <c r="B56" s="49" t="s">
        <v>65</v>
      </c>
      <c r="D56" s="312"/>
      <c r="F56" s="312"/>
    </row>
    <row r="57" spans="1:8" x14ac:dyDescent="0.2">
      <c r="A57" s="43"/>
      <c r="B57" s="49" t="s">
        <v>67</v>
      </c>
      <c r="C57" s="325"/>
      <c r="D57" s="314"/>
      <c r="E57" s="39"/>
      <c r="F57" s="314"/>
      <c r="G57" s="39"/>
    </row>
    <row r="58" spans="1:8" x14ac:dyDescent="0.2">
      <c r="A58" s="43"/>
      <c r="B58" s="2" t="s">
        <v>68</v>
      </c>
      <c r="D58" s="312"/>
      <c r="F58" s="312"/>
    </row>
    <row r="59" spans="1:8" x14ac:dyDescent="0.2">
      <c r="A59" s="43"/>
      <c r="B59" s="2" t="s">
        <v>69</v>
      </c>
      <c r="D59" s="312"/>
      <c r="F59" s="312"/>
    </row>
    <row r="60" spans="1:8" x14ac:dyDescent="0.2">
      <c r="A60" s="43"/>
      <c r="D60" s="312"/>
      <c r="F60" s="312"/>
    </row>
    <row r="61" spans="1:8" x14ac:dyDescent="0.2">
      <c r="A61" s="43"/>
      <c r="D61" s="312"/>
      <c r="F61" s="312"/>
    </row>
    <row r="62" spans="1:8" x14ac:dyDescent="0.2">
      <c r="A62" s="43"/>
      <c r="B62" s="49" t="s">
        <v>70</v>
      </c>
      <c r="C62" s="325"/>
      <c r="D62" s="314"/>
      <c r="E62" s="39"/>
      <c r="F62" s="314"/>
      <c r="G62" s="39"/>
    </row>
    <row r="63" spans="1:8" x14ac:dyDescent="0.2">
      <c r="A63" s="43"/>
      <c r="B63" s="49" t="s">
        <v>71</v>
      </c>
      <c r="C63" s="325"/>
      <c r="D63" s="314"/>
      <c r="E63" s="39"/>
      <c r="F63" s="314"/>
      <c r="G63" s="39"/>
    </row>
    <row r="64" spans="1:8" x14ac:dyDescent="0.2">
      <c r="A64" s="43"/>
      <c r="B64" s="49" t="s">
        <v>72</v>
      </c>
      <c r="C64" s="366" t="s">
        <v>133</v>
      </c>
      <c r="D64" s="123">
        <v>4</v>
      </c>
      <c r="E64" s="45" t="s">
        <v>127</v>
      </c>
      <c r="F64" s="123"/>
      <c r="G64" s="45" t="s">
        <v>91</v>
      </c>
      <c r="H64" s="312">
        <f>D64*F64</f>
        <v>0</v>
      </c>
    </row>
    <row r="65" spans="1:8" x14ac:dyDescent="0.2">
      <c r="A65" s="43"/>
      <c r="B65" s="22"/>
    </row>
    <row r="66" spans="1:8" x14ac:dyDescent="0.2">
      <c r="A66" s="5"/>
      <c r="B66" s="6"/>
      <c r="D66" s="312"/>
      <c r="F66" s="312"/>
      <c r="H66" s="312"/>
    </row>
    <row r="67" spans="1:8" ht="93" customHeight="1" x14ac:dyDescent="0.2">
      <c r="A67" s="43" t="s">
        <v>94</v>
      </c>
      <c r="B67" s="200" t="s">
        <v>276</v>
      </c>
      <c r="C67" s="325"/>
      <c r="D67" s="314"/>
      <c r="E67" s="39"/>
      <c r="F67" s="314"/>
      <c r="G67" s="39"/>
      <c r="H67" s="312"/>
    </row>
    <row r="68" spans="1:8" ht="38.25" x14ac:dyDescent="0.2">
      <c r="A68" s="43"/>
      <c r="B68" s="49" t="s">
        <v>83</v>
      </c>
      <c r="C68" s="325"/>
      <c r="D68" s="314"/>
      <c r="E68" s="39"/>
      <c r="F68" s="314"/>
      <c r="G68" s="39"/>
      <c r="H68" s="312"/>
    </row>
    <row r="69" spans="1:8" x14ac:dyDescent="0.2">
      <c r="A69" s="43"/>
      <c r="B69" s="49" t="s">
        <v>84</v>
      </c>
      <c r="C69" s="325"/>
      <c r="D69" s="314"/>
      <c r="E69" s="39"/>
      <c r="F69" s="314"/>
      <c r="G69" s="39"/>
      <c r="H69" s="312"/>
    </row>
    <row r="70" spans="1:8" x14ac:dyDescent="0.2">
      <c r="A70" s="43"/>
      <c r="B70" s="49"/>
      <c r="C70" s="325"/>
      <c r="D70" s="314"/>
      <c r="E70" s="39"/>
      <c r="F70" s="314"/>
      <c r="G70" s="39"/>
      <c r="H70" s="312"/>
    </row>
    <row r="71" spans="1:8" x14ac:dyDescent="0.2">
      <c r="A71" s="43"/>
      <c r="B71" s="50" t="s">
        <v>51</v>
      </c>
      <c r="C71" s="325"/>
      <c r="D71" s="314"/>
      <c r="E71" s="39"/>
      <c r="F71" s="314"/>
      <c r="G71" s="39"/>
      <c r="H71" s="312"/>
    </row>
    <row r="72" spans="1:8" x14ac:dyDescent="0.2">
      <c r="A72" s="43"/>
      <c r="B72" s="2" t="s">
        <v>52</v>
      </c>
      <c r="D72" s="312"/>
      <c r="F72" s="312"/>
      <c r="H72" s="312"/>
    </row>
    <row r="73" spans="1:8" x14ac:dyDescent="0.2">
      <c r="A73" s="43"/>
      <c r="B73" s="2" t="s">
        <v>53</v>
      </c>
      <c r="D73" s="312"/>
      <c r="F73" s="312"/>
      <c r="H73" s="312"/>
    </row>
    <row r="74" spans="1:8" x14ac:dyDescent="0.2">
      <c r="A74" s="43"/>
      <c r="B74" s="49" t="s">
        <v>54</v>
      </c>
      <c r="C74" s="325"/>
      <c r="D74" s="314"/>
      <c r="E74" s="39"/>
      <c r="F74" s="314"/>
      <c r="G74" s="39"/>
      <c r="H74" s="312"/>
    </row>
    <row r="75" spans="1:8" x14ac:dyDescent="0.2">
      <c r="A75" s="43"/>
      <c r="B75" s="49" t="s">
        <v>55</v>
      </c>
      <c r="C75" s="325"/>
      <c r="D75" s="314"/>
      <c r="E75" s="39"/>
      <c r="F75" s="314"/>
      <c r="G75" s="39"/>
      <c r="H75" s="312"/>
    </row>
    <row r="76" spans="1:8" x14ac:dyDescent="0.2">
      <c r="A76" s="43"/>
      <c r="B76" s="22" t="s">
        <v>56</v>
      </c>
      <c r="C76" s="366" t="s">
        <v>133</v>
      </c>
      <c r="D76" s="123">
        <v>2.5</v>
      </c>
      <c r="E76" s="45" t="s">
        <v>127</v>
      </c>
      <c r="F76" s="123"/>
      <c r="G76" s="45" t="s">
        <v>91</v>
      </c>
      <c r="H76" s="312">
        <f>D76*F76</f>
        <v>0</v>
      </c>
    </row>
    <row r="77" spans="1:8" x14ac:dyDescent="0.2">
      <c r="A77" s="5"/>
      <c r="B77" s="6"/>
      <c r="D77" s="312"/>
      <c r="F77" s="312"/>
      <c r="H77" s="312"/>
    </row>
    <row r="78" spans="1:8" x14ac:dyDescent="0.2">
      <c r="A78" s="5"/>
      <c r="B78" s="6"/>
      <c r="D78" s="312"/>
      <c r="F78" s="312"/>
      <c r="H78" s="312"/>
    </row>
    <row r="79" spans="1:8" ht="84" customHeight="1" x14ac:dyDescent="0.2">
      <c r="A79" s="43" t="s">
        <v>95</v>
      </c>
      <c r="B79" s="200" t="s">
        <v>665</v>
      </c>
      <c r="C79" s="325"/>
      <c r="D79" s="314"/>
      <c r="E79" s="39"/>
      <c r="F79" s="314"/>
      <c r="G79" s="39"/>
      <c r="H79" s="312"/>
    </row>
    <row r="80" spans="1:8" ht="38.25" x14ac:dyDescent="0.2">
      <c r="A80" s="43"/>
      <c r="B80" s="49" t="s">
        <v>162</v>
      </c>
      <c r="C80" s="325"/>
      <c r="D80" s="314"/>
      <c r="E80" s="39"/>
      <c r="F80" s="314"/>
      <c r="G80" s="39"/>
      <c r="H80" s="312"/>
    </row>
    <row r="81" spans="1:8" x14ac:dyDescent="0.2">
      <c r="A81" s="43"/>
      <c r="B81" s="49"/>
      <c r="C81" s="325"/>
      <c r="D81" s="314"/>
      <c r="E81" s="39"/>
      <c r="F81" s="314"/>
      <c r="G81" s="39"/>
      <c r="H81" s="312"/>
    </row>
    <row r="82" spans="1:8" x14ac:dyDescent="0.2">
      <c r="A82" s="43"/>
      <c r="B82" s="50" t="s">
        <v>163</v>
      </c>
      <c r="C82" s="325"/>
      <c r="D82" s="314"/>
      <c r="E82" s="39"/>
      <c r="F82" s="314"/>
      <c r="G82" s="39"/>
      <c r="H82" s="312"/>
    </row>
    <row r="83" spans="1:8" x14ac:dyDescent="0.2">
      <c r="A83" s="43"/>
      <c r="B83" s="2" t="s">
        <v>58</v>
      </c>
      <c r="C83" s="366" t="s">
        <v>133</v>
      </c>
      <c r="D83" s="123">
        <v>3</v>
      </c>
      <c r="E83" s="45" t="s">
        <v>127</v>
      </c>
      <c r="F83" s="123"/>
      <c r="G83" s="45" t="s">
        <v>91</v>
      </c>
      <c r="H83" s="312">
        <f>D83*F83</f>
        <v>0</v>
      </c>
    </row>
    <row r="84" spans="1:8" x14ac:dyDescent="0.2">
      <c r="A84" s="43"/>
      <c r="B84" s="22"/>
    </row>
    <row r="85" spans="1:8" x14ac:dyDescent="0.2">
      <c r="A85" s="43"/>
      <c r="B85" s="22"/>
    </row>
    <row r="86" spans="1:8" ht="118.5" customHeight="1" x14ac:dyDescent="0.2">
      <c r="A86" s="43" t="s">
        <v>96</v>
      </c>
      <c r="B86" s="46" t="s">
        <v>666</v>
      </c>
      <c r="C86" s="366"/>
      <c r="D86" s="123"/>
      <c r="E86" s="45"/>
      <c r="F86" s="123"/>
      <c r="G86" s="45"/>
      <c r="H86" s="312"/>
    </row>
    <row r="87" spans="1:8" x14ac:dyDescent="0.2">
      <c r="A87" s="43"/>
      <c r="B87" s="46" t="s">
        <v>59</v>
      </c>
      <c r="C87" s="366"/>
      <c r="D87" s="123"/>
      <c r="E87" s="45"/>
      <c r="F87" s="123"/>
      <c r="G87" s="45"/>
      <c r="H87" s="312"/>
    </row>
    <row r="88" spans="1:8" x14ac:dyDescent="0.2">
      <c r="A88" s="43"/>
      <c r="B88" s="46" t="s">
        <v>60</v>
      </c>
      <c r="C88" s="366" t="s">
        <v>133</v>
      </c>
      <c r="D88" s="123">
        <v>3</v>
      </c>
      <c r="E88" s="45" t="s">
        <v>127</v>
      </c>
      <c r="F88" s="123"/>
      <c r="G88" s="45" t="s">
        <v>91</v>
      </c>
      <c r="H88" s="312">
        <f>D88*F88</f>
        <v>0</v>
      </c>
    </row>
    <row r="89" spans="1:8" x14ac:dyDescent="0.2">
      <c r="A89" s="43"/>
      <c r="B89" s="46"/>
      <c r="C89" s="366"/>
      <c r="D89" s="123"/>
      <c r="E89" s="45"/>
      <c r="F89" s="123"/>
      <c r="G89" s="45"/>
      <c r="H89" s="312"/>
    </row>
    <row r="90" spans="1:8" x14ac:dyDescent="0.2">
      <c r="A90" s="43"/>
      <c r="B90" s="46"/>
      <c r="C90" s="366"/>
      <c r="D90" s="123"/>
      <c r="E90" s="45"/>
      <c r="F90" s="123"/>
      <c r="G90" s="45"/>
      <c r="H90" s="312"/>
    </row>
    <row r="91" spans="1:8" x14ac:dyDescent="0.2">
      <c r="A91" s="43"/>
      <c r="B91" s="46"/>
      <c r="C91" s="366"/>
      <c r="D91" s="123"/>
      <c r="E91" s="45"/>
      <c r="F91" s="123"/>
      <c r="G91" s="45"/>
      <c r="H91" s="312"/>
    </row>
    <row r="92" spans="1:8" ht="63.75" x14ac:dyDescent="0.2">
      <c r="A92" s="43" t="s">
        <v>98</v>
      </c>
      <c r="B92" s="46" t="s">
        <v>667</v>
      </c>
      <c r="C92" s="366"/>
      <c r="D92" s="123"/>
      <c r="E92" s="45"/>
      <c r="F92" s="123"/>
      <c r="G92" s="45"/>
      <c r="H92" s="312"/>
    </row>
    <row r="93" spans="1:8" x14ac:dyDescent="0.2">
      <c r="A93" s="43"/>
      <c r="B93" s="41" t="s">
        <v>158</v>
      </c>
      <c r="C93" s="366"/>
      <c r="D93" s="123"/>
      <c r="E93" s="45"/>
      <c r="F93" s="123"/>
      <c r="G93" s="45"/>
      <c r="H93" s="312"/>
    </row>
    <row r="94" spans="1:8" x14ac:dyDescent="0.2">
      <c r="A94" s="43"/>
      <c r="B94" s="41" t="s">
        <v>159</v>
      </c>
      <c r="C94" s="366" t="s">
        <v>133</v>
      </c>
      <c r="D94" s="123">
        <v>1</v>
      </c>
      <c r="E94" s="45" t="s">
        <v>127</v>
      </c>
      <c r="F94" s="123"/>
      <c r="G94" s="45" t="s">
        <v>91</v>
      </c>
      <c r="H94" s="312">
        <f>D94*F94</f>
        <v>0</v>
      </c>
    </row>
    <row r="95" spans="1:8" x14ac:dyDescent="0.2">
      <c r="A95" s="43"/>
      <c r="B95" s="41"/>
    </row>
    <row r="96" spans="1:8" ht="40.5" customHeight="1" x14ac:dyDescent="0.2">
      <c r="A96" s="43" t="s">
        <v>99</v>
      </c>
      <c r="B96" s="200" t="s">
        <v>243</v>
      </c>
      <c r="C96" s="325"/>
      <c r="D96" s="314"/>
      <c r="E96" s="39"/>
      <c r="F96" s="314"/>
      <c r="G96" s="39"/>
      <c r="H96" s="312"/>
    </row>
    <row r="97" spans="1:8" ht="38.25" x14ac:dyDescent="0.2">
      <c r="A97" s="43"/>
      <c r="B97" s="49" t="s">
        <v>83</v>
      </c>
      <c r="C97" s="325"/>
      <c r="D97" s="314"/>
      <c r="E97" s="39"/>
      <c r="F97" s="314"/>
      <c r="G97" s="39"/>
      <c r="H97" s="312"/>
    </row>
    <row r="98" spans="1:8" ht="25.5" x14ac:dyDescent="0.2">
      <c r="A98" s="43"/>
      <c r="B98" s="49" t="s">
        <v>183</v>
      </c>
      <c r="C98" s="325"/>
      <c r="D98" s="314"/>
      <c r="E98" s="39"/>
      <c r="F98" s="314"/>
      <c r="G98" s="39"/>
      <c r="H98" s="312"/>
    </row>
    <row r="99" spans="1:8" ht="20.25" customHeight="1" x14ac:dyDescent="0.2">
      <c r="A99" s="43"/>
      <c r="B99" s="41" t="s">
        <v>671</v>
      </c>
      <c r="C99" s="366" t="s">
        <v>130</v>
      </c>
      <c r="D99" s="315">
        <v>2</v>
      </c>
      <c r="E99" s="45"/>
      <c r="F99" s="123"/>
      <c r="G99" s="45" t="s">
        <v>91</v>
      </c>
      <c r="H99" s="312">
        <f>D99*F99</f>
        <v>0</v>
      </c>
    </row>
    <row r="100" spans="1:8" x14ac:dyDescent="0.2">
      <c r="A100" s="42"/>
      <c r="D100" s="312"/>
      <c r="F100" s="312"/>
      <c r="H100" s="312"/>
    </row>
    <row r="101" spans="1:8" x14ac:dyDescent="0.2">
      <c r="A101" s="42"/>
      <c r="D101" s="312"/>
      <c r="F101" s="312"/>
      <c r="H101" s="312"/>
    </row>
    <row r="102" spans="1:8" ht="66.75" customHeight="1" x14ac:dyDescent="0.2">
      <c r="A102" s="38" t="s">
        <v>100</v>
      </c>
      <c r="B102" s="46" t="s">
        <v>61</v>
      </c>
      <c r="C102" s="325"/>
      <c r="D102" s="314"/>
      <c r="E102" s="39"/>
      <c r="F102" s="314"/>
      <c r="G102" s="39"/>
      <c r="H102" s="312"/>
    </row>
    <row r="103" spans="1:8" ht="38.25" x14ac:dyDescent="0.2">
      <c r="A103" s="38"/>
      <c r="B103" s="46" t="s">
        <v>85</v>
      </c>
      <c r="C103" s="325"/>
      <c r="D103" s="314"/>
      <c r="E103" s="39"/>
      <c r="F103" s="314"/>
      <c r="G103" s="39"/>
      <c r="H103" s="312"/>
    </row>
    <row r="104" spans="1:8" x14ac:dyDescent="0.2">
      <c r="A104" s="38"/>
      <c r="B104" s="46" t="s">
        <v>86</v>
      </c>
      <c r="C104" s="325" t="s">
        <v>104</v>
      </c>
      <c r="D104" s="341">
        <v>2</v>
      </c>
      <c r="E104" s="45" t="s">
        <v>127</v>
      </c>
      <c r="F104" s="314"/>
      <c r="G104" s="45" t="s">
        <v>91</v>
      </c>
      <c r="H104" s="312">
        <f>D104*F104</f>
        <v>0</v>
      </c>
    </row>
    <row r="105" spans="1:8" x14ac:dyDescent="0.2">
      <c r="A105" s="38"/>
      <c r="B105" s="46"/>
      <c r="C105" s="325"/>
      <c r="D105" s="341"/>
      <c r="E105" s="45"/>
      <c r="F105" s="314"/>
      <c r="G105" s="45"/>
      <c r="H105" s="312"/>
    </row>
    <row r="106" spans="1:8" x14ac:dyDescent="0.2">
      <c r="A106" s="38"/>
      <c r="B106" s="46"/>
      <c r="C106" s="325"/>
      <c r="D106" s="314"/>
      <c r="E106" s="39"/>
      <c r="F106" s="314"/>
      <c r="G106" s="39"/>
      <c r="H106" s="312"/>
    </row>
    <row r="107" spans="1:8" ht="58.5" customHeight="1" x14ac:dyDescent="0.2">
      <c r="A107" s="38" t="s">
        <v>101</v>
      </c>
      <c r="B107" s="46" t="s">
        <v>160</v>
      </c>
      <c r="C107" s="325"/>
      <c r="D107" s="314"/>
      <c r="E107" s="39"/>
      <c r="F107" s="314"/>
      <c r="G107" s="39"/>
      <c r="H107" s="312"/>
    </row>
    <row r="108" spans="1:8" ht="38.25" x14ac:dyDescent="0.2">
      <c r="A108" s="38"/>
      <c r="B108" s="46" t="s">
        <v>85</v>
      </c>
      <c r="C108" s="325"/>
      <c r="D108" s="314"/>
      <c r="E108" s="39"/>
      <c r="F108" s="314"/>
      <c r="G108" s="39"/>
      <c r="H108" s="312"/>
    </row>
    <row r="109" spans="1:8" x14ac:dyDescent="0.2">
      <c r="A109" s="38"/>
      <c r="B109" s="46" t="s">
        <v>86</v>
      </c>
      <c r="C109" s="325" t="s">
        <v>104</v>
      </c>
      <c r="D109" s="341">
        <v>3</v>
      </c>
      <c r="E109" s="45" t="s">
        <v>127</v>
      </c>
      <c r="F109" s="314"/>
      <c r="G109" s="45" t="s">
        <v>91</v>
      </c>
      <c r="H109" s="312">
        <f>D109*F109</f>
        <v>0</v>
      </c>
    </row>
    <row r="110" spans="1:8" x14ac:dyDescent="0.2">
      <c r="A110" s="38"/>
      <c r="B110" s="46"/>
    </row>
    <row r="111" spans="1:8" x14ac:dyDescent="0.2">
      <c r="A111" s="38"/>
      <c r="B111" s="46"/>
      <c r="C111" s="325"/>
      <c r="D111" s="314"/>
      <c r="E111" s="45"/>
      <c r="F111" s="314"/>
      <c r="G111" s="45"/>
      <c r="H111" s="312"/>
    </row>
    <row r="112" spans="1:8" ht="114.75" x14ac:dyDescent="0.2">
      <c r="A112" s="43" t="s">
        <v>119</v>
      </c>
      <c r="B112" s="46" t="s">
        <v>668</v>
      </c>
      <c r="C112" s="366"/>
      <c r="D112" s="315"/>
      <c r="E112" s="45"/>
      <c r="F112" s="315"/>
      <c r="G112" s="45"/>
      <c r="H112" s="312"/>
    </row>
    <row r="113" spans="1:8" ht="38.25" x14ac:dyDescent="0.2">
      <c r="A113" s="38"/>
      <c r="B113" s="46" t="s">
        <v>85</v>
      </c>
      <c r="C113" s="325"/>
      <c r="D113" s="314"/>
      <c r="E113" s="39"/>
      <c r="F113" s="314"/>
      <c r="G113" s="39"/>
      <c r="H113" s="312"/>
    </row>
    <row r="114" spans="1:8" x14ac:dyDescent="0.2">
      <c r="A114" s="38"/>
      <c r="B114" s="46" t="s">
        <v>86</v>
      </c>
      <c r="C114" s="325" t="s">
        <v>104</v>
      </c>
      <c r="D114" s="341">
        <v>10</v>
      </c>
      <c r="E114" s="45" t="s">
        <v>127</v>
      </c>
      <c r="F114" s="314"/>
      <c r="G114" s="45" t="s">
        <v>91</v>
      </c>
      <c r="H114" s="309">
        <f>D114*F114</f>
        <v>0</v>
      </c>
    </row>
    <row r="115" spans="1:8" x14ac:dyDescent="0.2">
      <c r="A115" s="38"/>
      <c r="B115" s="46"/>
    </row>
    <row r="116" spans="1:8" s="328" customFormat="1" ht="30" customHeight="1" x14ac:dyDescent="0.2">
      <c r="A116" s="345" t="s">
        <v>102</v>
      </c>
      <c r="B116" s="596" t="s">
        <v>111</v>
      </c>
      <c r="C116" s="596"/>
      <c r="D116" s="596"/>
      <c r="E116" s="345"/>
      <c r="F116" s="351"/>
      <c r="G116" s="345" t="s">
        <v>91</v>
      </c>
      <c r="H116" s="347">
        <f>SUM(H64:H115)</f>
        <v>0</v>
      </c>
    </row>
    <row r="117" spans="1:8" x14ac:dyDescent="0.2">
      <c r="A117" s="18"/>
      <c r="B117" s="20"/>
      <c r="C117" s="326"/>
      <c r="D117" s="316"/>
      <c r="E117" s="19"/>
      <c r="F117" s="316"/>
      <c r="G117" s="19"/>
    </row>
    <row r="118" spans="1:8" x14ac:dyDescent="0.2">
      <c r="A118" s="18"/>
      <c r="B118" s="20"/>
      <c r="C118" s="326"/>
      <c r="D118" s="316"/>
      <c r="E118" s="19"/>
      <c r="F118" s="316"/>
      <c r="G118" s="19"/>
    </row>
    <row r="119" spans="1:8" x14ac:dyDescent="0.2">
      <c r="A119" s="18"/>
      <c r="B119" s="20"/>
      <c r="C119" s="326"/>
      <c r="D119" s="316"/>
      <c r="E119" s="19"/>
      <c r="F119" s="316"/>
      <c r="G119" s="19"/>
    </row>
    <row r="120" spans="1:8" x14ac:dyDescent="0.2">
      <c r="A120" s="4"/>
      <c r="B120" s="202" t="s">
        <v>188</v>
      </c>
      <c r="D120" s="312"/>
      <c r="F120" s="312"/>
    </row>
    <row r="121" spans="1:8" x14ac:dyDescent="0.2">
      <c r="A121" s="4"/>
      <c r="B121" s="6"/>
      <c r="D121" s="312"/>
      <c r="F121" s="312"/>
    </row>
    <row r="122" spans="1:8" x14ac:dyDescent="0.2">
      <c r="A122" s="1" t="s">
        <v>89</v>
      </c>
      <c r="B122" s="6" t="s">
        <v>108</v>
      </c>
      <c r="C122" s="320"/>
      <c r="D122" s="313"/>
      <c r="E122" s="17"/>
      <c r="F122" s="313"/>
      <c r="G122" s="17"/>
    </row>
    <row r="123" spans="1:8" x14ac:dyDescent="0.2">
      <c r="B123" s="6"/>
      <c r="C123" s="320"/>
      <c r="D123" s="313"/>
      <c r="E123" s="17"/>
      <c r="F123" s="313"/>
      <c r="G123" s="17"/>
    </row>
    <row r="124" spans="1:8" x14ac:dyDescent="0.2">
      <c r="B124" s="6" t="s">
        <v>105</v>
      </c>
      <c r="C124" s="320"/>
      <c r="D124" s="313"/>
      <c r="E124" s="17"/>
      <c r="F124" s="313"/>
      <c r="G124" s="17" t="s">
        <v>91</v>
      </c>
      <c r="H124" s="313">
        <f>H13</f>
        <v>0</v>
      </c>
    </row>
    <row r="125" spans="1:8" x14ac:dyDescent="0.2">
      <c r="B125" s="6"/>
      <c r="C125" s="320"/>
      <c r="D125" s="313"/>
      <c r="E125" s="17"/>
      <c r="F125" s="313"/>
      <c r="G125" s="17"/>
      <c r="H125" s="320"/>
    </row>
    <row r="126" spans="1:8" x14ac:dyDescent="0.2">
      <c r="B126" s="6" t="s">
        <v>106</v>
      </c>
      <c r="C126" s="320"/>
      <c r="D126" s="313"/>
      <c r="E126" s="17"/>
      <c r="F126" s="313"/>
      <c r="G126" s="17" t="s">
        <v>91</v>
      </c>
      <c r="H126" s="313">
        <f>H43</f>
        <v>0</v>
      </c>
    </row>
    <row r="127" spans="1:8" x14ac:dyDescent="0.2">
      <c r="B127" s="6"/>
      <c r="C127" s="320"/>
      <c r="D127" s="313"/>
      <c r="E127" s="17"/>
      <c r="F127" s="313"/>
      <c r="G127" s="17"/>
      <c r="H127" s="320"/>
    </row>
    <row r="128" spans="1:8" x14ac:dyDescent="0.2">
      <c r="B128" s="6" t="s">
        <v>81</v>
      </c>
      <c r="C128" s="320"/>
      <c r="D128" s="313"/>
      <c r="E128" s="17"/>
      <c r="F128" s="313"/>
      <c r="G128" s="17" t="s">
        <v>91</v>
      </c>
      <c r="H128" s="313">
        <f>H116</f>
        <v>0</v>
      </c>
    </row>
    <row r="129" spans="1:8" x14ac:dyDescent="0.2">
      <c r="B129" s="6"/>
      <c r="C129" s="320"/>
      <c r="D129" s="313"/>
      <c r="E129" s="17"/>
      <c r="F129" s="313"/>
      <c r="G129" s="17"/>
    </row>
    <row r="130" spans="1:8" x14ac:dyDescent="0.2">
      <c r="B130" s="6"/>
      <c r="C130" s="320"/>
      <c r="D130" s="313"/>
      <c r="E130" s="17"/>
      <c r="F130" s="313"/>
      <c r="G130" s="17"/>
    </row>
    <row r="131" spans="1:8" s="328" customFormat="1" ht="30" customHeight="1" x14ac:dyDescent="0.2">
      <c r="A131" s="345" t="s">
        <v>89</v>
      </c>
      <c r="B131" s="346" t="s">
        <v>137</v>
      </c>
      <c r="C131" s="322"/>
      <c r="D131" s="347"/>
      <c r="E131" s="345"/>
      <c r="F131" s="347"/>
      <c r="G131" s="345" t="s">
        <v>91</v>
      </c>
      <c r="H131" s="347">
        <f>SUM(H124:H130)</f>
        <v>0</v>
      </c>
    </row>
    <row r="132" spans="1:8" x14ac:dyDescent="0.2">
      <c r="A132" s="18"/>
      <c r="B132" s="20"/>
      <c r="C132" s="326"/>
      <c r="D132" s="316"/>
      <c r="E132" s="19"/>
      <c r="F132" s="316"/>
      <c r="G132" s="19"/>
      <c r="H132" s="326"/>
    </row>
    <row r="133" spans="1:8" x14ac:dyDescent="0.2">
      <c r="A133" s="18"/>
      <c r="B133" s="20"/>
      <c r="C133" s="326"/>
      <c r="D133" s="316"/>
      <c r="E133" s="19"/>
      <c r="F133" s="316"/>
      <c r="G133" s="19"/>
      <c r="H133" s="326"/>
    </row>
    <row r="134" spans="1:8" x14ac:dyDescent="0.2">
      <c r="A134" s="18"/>
      <c r="B134" s="20"/>
      <c r="C134" s="326"/>
      <c r="D134" s="316"/>
      <c r="E134" s="19"/>
      <c r="F134" s="316"/>
      <c r="G134" s="19"/>
      <c r="H134" s="326"/>
    </row>
    <row r="135" spans="1:8" s="78" customFormat="1" x14ac:dyDescent="0.2">
      <c r="A135" s="77" t="s">
        <v>82</v>
      </c>
      <c r="B135" s="598" t="s">
        <v>103</v>
      </c>
      <c r="C135" s="598"/>
      <c r="D135" s="598"/>
      <c r="E135" s="47"/>
      <c r="F135" s="343"/>
      <c r="G135" s="47"/>
      <c r="H135" s="343"/>
    </row>
    <row r="136" spans="1:8" x14ac:dyDescent="0.2">
      <c r="A136" s="3"/>
      <c r="B136" s="340"/>
    </row>
    <row r="137" spans="1:8" ht="255" customHeight="1" x14ac:dyDescent="0.2">
      <c r="A137" s="28" t="s">
        <v>89</v>
      </c>
      <c r="B137" s="46" t="s">
        <v>683</v>
      </c>
      <c r="C137" s="367"/>
      <c r="D137" s="317"/>
      <c r="E137" s="31"/>
      <c r="F137" s="317"/>
      <c r="G137" s="31"/>
      <c r="H137" s="317"/>
    </row>
    <row r="138" spans="1:8" x14ac:dyDescent="0.2">
      <c r="A138" s="28"/>
      <c r="B138" s="29" t="s">
        <v>28</v>
      </c>
      <c r="C138" s="367"/>
      <c r="D138" s="317"/>
      <c r="E138" s="31"/>
      <c r="F138" s="317"/>
      <c r="G138" s="31"/>
      <c r="H138" s="317"/>
    </row>
    <row r="139" spans="1:8" x14ac:dyDescent="0.2">
      <c r="A139" s="28"/>
      <c r="B139" s="29"/>
      <c r="C139" s="367"/>
      <c r="D139" s="317"/>
      <c r="E139" s="31"/>
      <c r="F139" s="317"/>
      <c r="G139" s="31"/>
      <c r="H139" s="317"/>
    </row>
    <row r="140" spans="1:8" x14ac:dyDescent="0.2">
      <c r="A140" s="28"/>
      <c r="B140" s="29" t="s">
        <v>29</v>
      </c>
      <c r="C140" s="367" t="s">
        <v>128</v>
      </c>
      <c r="D140" s="317">
        <v>144</v>
      </c>
      <c r="E140" s="31" t="s">
        <v>127</v>
      </c>
      <c r="F140" s="317"/>
      <c r="G140" s="31" t="s">
        <v>91</v>
      </c>
      <c r="H140" s="330">
        <f>D140*F140</f>
        <v>0</v>
      </c>
    </row>
    <row r="141" spans="1:8" x14ac:dyDescent="0.2">
      <c r="A141" s="28"/>
      <c r="B141" s="29"/>
    </row>
    <row r="142" spans="1:8" x14ac:dyDescent="0.2">
      <c r="A142" s="28"/>
      <c r="B142" s="29"/>
      <c r="C142" s="367"/>
      <c r="D142" s="317"/>
      <c r="E142" s="31"/>
      <c r="F142" s="317"/>
      <c r="G142" s="31"/>
      <c r="H142" s="330"/>
    </row>
    <row r="143" spans="1:8" ht="286.5" customHeight="1" x14ac:dyDescent="0.2">
      <c r="A143" s="28" t="s">
        <v>94</v>
      </c>
      <c r="B143" s="46" t="s">
        <v>669</v>
      </c>
      <c r="C143" s="367"/>
      <c r="D143" s="317"/>
      <c r="E143" s="31"/>
      <c r="F143" s="317"/>
      <c r="G143" s="31"/>
      <c r="H143" s="330"/>
    </row>
    <row r="144" spans="1:8" x14ac:dyDescent="0.2">
      <c r="A144" s="28"/>
      <c r="B144" s="29"/>
      <c r="C144" s="367"/>
      <c r="D144" s="317"/>
      <c r="E144" s="31"/>
      <c r="F144" s="317"/>
      <c r="G144" s="31"/>
      <c r="H144" s="330"/>
    </row>
    <row r="145" spans="1:8" x14ac:dyDescent="0.2">
      <c r="A145" s="33" t="s">
        <v>289</v>
      </c>
      <c r="B145" s="7" t="s">
        <v>129</v>
      </c>
      <c r="C145" s="358"/>
      <c r="D145" s="318"/>
      <c r="E145" s="34"/>
      <c r="F145" s="318"/>
      <c r="G145" s="34"/>
      <c r="H145" s="330"/>
    </row>
    <row r="146" spans="1:8" s="348" customFormat="1" x14ac:dyDescent="0.2">
      <c r="A146" s="352" t="s">
        <v>672</v>
      </c>
      <c r="B146" s="353" t="s">
        <v>30</v>
      </c>
      <c r="C146" s="367" t="s">
        <v>130</v>
      </c>
      <c r="D146" s="354">
        <v>2</v>
      </c>
      <c r="E146" s="355" t="s">
        <v>127</v>
      </c>
      <c r="F146" s="354"/>
      <c r="G146" s="355" t="s">
        <v>91</v>
      </c>
      <c r="H146" s="356">
        <f t="shared" ref="H146:H152" si="0">D146*F146</f>
        <v>0</v>
      </c>
    </row>
    <row r="147" spans="1:8" s="348" customFormat="1" x14ac:dyDescent="0.2">
      <c r="A147" s="352" t="s">
        <v>673</v>
      </c>
      <c r="B147" s="353" t="s">
        <v>149</v>
      </c>
      <c r="C147" s="367" t="s">
        <v>130</v>
      </c>
      <c r="D147" s="354">
        <v>4</v>
      </c>
      <c r="E147" s="355" t="s">
        <v>127</v>
      </c>
      <c r="F147" s="354"/>
      <c r="G147" s="355" t="s">
        <v>91</v>
      </c>
      <c r="H147" s="356">
        <f t="shared" si="0"/>
        <v>0</v>
      </c>
    </row>
    <row r="148" spans="1:8" s="348" customFormat="1" x14ac:dyDescent="0.2">
      <c r="A148" s="352" t="s">
        <v>674</v>
      </c>
      <c r="B148" s="353" t="s">
        <v>31</v>
      </c>
      <c r="C148" s="367" t="s">
        <v>130</v>
      </c>
      <c r="D148" s="354">
        <v>2</v>
      </c>
      <c r="E148" s="355" t="s">
        <v>127</v>
      </c>
      <c r="F148" s="354"/>
      <c r="G148" s="355" t="s">
        <v>91</v>
      </c>
      <c r="H148" s="356">
        <f t="shared" si="0"/>
        <v>0</v>
      </c>
    </row>
    <row r="149" spans="1:8" s="348" customFormat="1" x14ac:dyDescent="0.2">
      <c r="A149" s="352" t="s">
        <v>675</v>
      </c>
      <c r="B149" s="353" t="s">
        <v>201</v>
      </c>
      <c r="C149" s="367" t="s">
        <v>130</v>
      </c>
      <c r="D149" s="354">
        <v>1</v>
      </c>
      <c r="E149" s="355" t="s">
        <v>127</v>
      </c>
      <c r="F149" s="354"/>
      <c r="G149" s="355" t="s">
        <v>91</v>
      </c>
      <c r="H149" s="356">
        <f t="shared" si="0"/>
        <v>0</v>
      </c>
    </row>
    <row r="150" spans="1:8" s="348" customFormat="1" x14ac:dyDescent="0.2">
      <c r="A150" s="352" t="s">
        <v>676</v>
      </c>
      <c r="B150" s="353" t="s">
        <v>32</v>
      </c>
      <c r="C150" s="367" t="s">
        <v>130</v>
      </c>
      <c r="D150" s="354">
        <v>2</v>
      </c>
      <c r="E150" s="355" t="s">
        <v>127</v>
      </c>
      <c r="F150" s="354"/>
      <c r="G150" s="355" t="s">
        <v>91</v>
      </c>
      <c r="H150" s="356">
        <f t="shared" si="0"/>
        <v>0</v>
      </c>
    </row>
    <row r="151" spans="1:8" s="348" customFormat="1" x14ac:dyDescent="0.2">
      <c r="A151" s="352" t="s">
        <v>677</v>
      </c>
      <c r="B151" s="353" t="s">
        <v>33</v>
      </c>
      <c r="C151" s="367" t="s">
        <v>130</v>
      </c>
      <c r="D151" s="354">
        <v>1</v>
      </c>
      <c r="E151" s="355" t="s">
        <v>127</v>
      </c>
      <c r="F151" s="354"/>
      <c r="G151" s="355" t="s">
        <v>91</v>
      </c>
      <c r="H151" s="356">
        <f t="shared" si="0"/>
        <v>0</v>
      </c>
    </row>
    <row r="152" spans="1:8" s="348" customFormat="1" x14ac:dyDescent="0.2">
      <c r="A152" s="352" t="s">
        <v>678</v>
      </c>
      <c r="B152" s="353" t="s">
        <v>148</v>
      </c>
      <c r="C152" s="367" t="s">
        <v>130</v>
      </c>
      <c r="D152" s="354">
        <v>2</v>
      </c>
      <c r="E152" s="355" t="s">
        <v>127</v>
      </c>
      <c r="F152" s="354"/>
      <c r="G152" s="355" t="s">
        <v>91</v>
      </c>
      <c r="H152" s="356">
        <f t="shared" si="0"/>
        <v>0</v>
      </c>
    </row>
    <row r="153" spans="1:8" x14ac:dyDescent="0.2">
      <c r="A153" s="28"/>
      <c r="B153" s="29"/>
      <c r="C153" s="367"/>
      <c r="D153" s="318"/>
      <c r="E153" s="34"/>
      <c r="F153" s="318"/>
      <c r="G153" s="34"/>
      <c r="H153" s="330"/>
    </row>
    <row r="154" spans="1:8" x14ac:dyDescent="0.2">
      <c r="A154" s="33" t="s">
        <v>355</v>
      </c>
      <c r="B154" s="7" t="s">
        <v>131</v>
      </c>
      <c r="C154" s="367"/>
      <c r="D154" s="318"/>
      <c r="E154" s="31"/>
      <c r="F154" s="318"/>
      <c r="G154" s="31"/>
      <c r="H154" s="330"/>
    </row>
    <row r="155" spans="1:8" s="348" customFormat="1" x14ac:dyDescent="0.2">
      <c r="A155" s="352" t="s">
        <v>672</v>
      </c>
      <c r="B155" s="353" t="s">
        <v>34</v>
      </c>
      <c r="C155" s="367" t="s">
        <v>130</v>
      </c>
      <c r="D155" s="354">
        <v>1</v>
      </c>
      <c r="E155" s="355" t="s">
        <v>127</v>
      </c>
      <c r="F155" s="354"/>
      <c r="G155" s="355" t="s">
        <v>91</v>
      </c>
      <c r="H155" s="356">
        <f>D155*F155</f>
        <v>0</v>
      </c>
    </row>
    <row r="156" spans="1:8" s="348" customFormat="1" x14ac:dyDescent="0.2">
      <c r="A156" s="352" t="s">
        <v>673</v>
      </c>
      <c r="B156" s="353" t="s">
        <v>35</v>
      </c>
      <c r="C156" s="367" t="s">
        <v>130</v>
      </c>
      <c r="D156" s="354">
        <v>1</v>
      </c>
      <c r="E156" s="355" t="s">
        <v>127</v>
      </c>
      <c r="F156" s="354"/>
      <c r="G156" s="355" t="s">
        <v>91</v>
      </c>
      <c r="H156" s="356">
        <f>D156*F156</f>
        <v>0</v>
      </c>
    </row>
    <row r="157" spans="1:8" s="348" customFormat="1" x14ac:dyDescent="0.2">
      <c r="A157" s="352" t="s">
        <v>674</v>
      </c>
      <c r="B157" s="353" t="s">
        <v>150</v>
      </c>
      <c r="C157" s="367" t="s">
        <v>130</v>
      </c>
      <c r="D157" s="354">
        <v>2</v>
      </c>
      <c r="E157" s="355" t="s">
        <v>127</v>
      </c>
      <c r="F157" s="354"/>
      <c r="G157" s="355" t="s">
        <v>91</v>
      </c>
      <c r="H157" s="356">
        <f>D157*F157</f>
        <v>0</v>
      </c>
    </row>
    <row r="158" spans="1:8" s="348" customFormat="1" x14ac:dyDescent="0.2">
      <c r="A158" s="352" t="s">
        <v>675</v>
      </c>
      <c r="B158" s="353" t="s">
        <v>36</v>
      </c>
      <c r="C158" s="367" t="s">
        <v>130</v>
      </c>
      <c r="D158" s="354">
        <v>1</v>
      </c>
      <c r="E158" s="355" t="s">
        <v>127</v>
      </c>
      <c r="F158" s="354"/>
      <c r="G158" s="355" t="s">
        <v>91</v>
      </c>
      <c r="H158" s="356">
        <f>D158*F158</f>
        <v>0</v>
      </c>
    </row>
    <row r="159" spans="1:8" s="348" customFormat="1" x14ac:dyDescent="0.2">
      <c r="A159" s="352"/>
      <c r="B159" s="353"/>
      <c r="C159" s="367"/>
      <c r="D159" s="354"/>
      <c r="E159" s="355"/>
      <c r="F159" s="354"/>
      <c r="G159" s="355"/>
      <c r="H159" s="356"/>
    </row>
    <row r="160" spans="1:8" s="348" customFormat="1" ht="25.5" x14ac:dyDescent="0.2">
      <c r="A160" s="369" t="s">
        <v>357</v>
      </c>
      <c r="B160" s="357" t="s">
        <v>153</v>
      </c>
      <c r="C160" s="309"/>
      <c r="D160" s="309"/>
      <c r="E160" s="54"/>
      <c r="F160" s="309"/>
      <c r="G160" s="54"/>
      <c r="H160" s="356"/>
    </row>
    <row r="161" spans="1:8" s="348" customFormat="1" ht="25.5" x14ac:dyDescent="0.2">
      <c r="A161" s="352" t="s">
        <v>672</v>
      </c>
      <c r="B161" s="353" t="s">
        <v>684</v>
      </c>
      <c r="C161" s="367" t="s">
        <v>130</v>
      </c>
      <c r="D161" s="354">
        <v>5</v>
      </c>
      <c r="E161" s="355" t="s">
        <v>127</v>
      </c>
      <c r="F161" s="354"/>
      <c r="G161" s="355" t="s">
        <v>91</v>
      </c>
      <c r="H161" s="356">
        <f>D161*F161</f>
        <v>0</v>
      </c>
    </row>
    <row r="162" spans="1:8" s="348" customFormat="1" x14ac:dyDescent="0.2">
      <c r="A162" s="352"/>
      <c r="B162" s="353"/>
      <c r="C162" s="367"/>
      <c r="D162" s="354"/>
      <c r="E162" s="355"/>
      <c r="F162" s="354"/>
      <c r="G162" s="355"/>
      <c r="H162" s="356"/>
    </row>
    <row r="163" spans="1:8" s="348" customFormat="1" ht="22.5" customHeight="1" x14ac:dyDescent="0.2">
      <c r="A163" s="369" t="s">
        <v>359</v>
      </c>
      <c r="B163" s="357" t="s">
        <v>132</v>
      </c>
      <c r="C163" s="309"/>
      <c r="D163" s="309"/>
      <c r="E163" s="54"/>
      <c r="F163" s="309"/>
      <c r="G163" s="54"/>
      <c r="H163" s="356"/>
    </row>
    <row r="164" spans="1:8" s="348" customFormat="1" ht="25.5" x14ac:dyDescent="0.2">
      <c r="A164" s="361" t="s">
        <v>672</v>
      </c>
      <c r="B164" s="353" t="s">
        <v>685</v>
      </c>
      <c r="C164" s="367" t="s">
        <v>130</v>
      </c>
      <c r="D164" s="354">
        <v>4</v>
      </c>
      <c r="E164" s="355" t="s">
        <v>127</v>
      </c>
      <c r="F164" s="354"/>
      <c r="G164" s="355" t="s">
        <v>91</v>
      </c>
      <c r="H164" s="356">
        <f>D164*F164</f>
        <v>0</v>
      </c>
    </row>
    <row r="165" spans="1:8" s="348" customFormat="1" x14ac:dyDescent="0.2">
      <c r="A165" s="358"/>
      <c r="B165" s="353"/>
      <c r="C165" s="367"/>
      <c r="D165" s="354"/>
      <c r="E165" s="355"/>
      <c r="F165" s="354"/>
      <c r="G165" s="355"/>
      <c r="H165" s="356"/>
    </row>
    <row r="166" spans="1:8" s="348" customFormat="1" x14ac:dyDescent="0.2">
      <c r="A166" s="369" t="s">
        <v>361</v>
      </c>
      <c r="B166" s="357" t="s">
        <v>151</v>
      </c>
      <c r="C166" s="309"/>
      <c r="D166" s="309"/>
      <c r="E166" s="54"/>
      <c r="F166" s="309"/>
      <c r="G166" s="54"/>
      <c r="H166" s="356"/>
    </row>
    <row r="167" spans="1:8" s="348" customFormat="1" ht="25.5" x14ac:dyDescent="0.2">
      <c r="A167" s="361" t="s">
        <v>672</v>
      </c>
      <c r="B167" s="353" t="s">
        <v>686</v>
      </c>
      <c r="C167" s="367" t="s">
        <v>130</v>
      </c>
      <c r="D167" s="354">
        <v>4</v>
      </c>
      <c r="E167" s="355" t="s">
        <v>127</v>
      </c>
      <c r="F167" s="354"/>
      <c r="G167" s="355" t="s">
        <v>91</v>
      </c>
      <c r="H167" s="356">
        <f>D167*F167</f>
        <v>0</v>
      </c>
    </row>
    <row r="168" spans="1:8" s="348" customFormat="1" x14ac:dyDescent="0.2">
      <c r="A168" s="361"/>
      <c r="B168" s="353"/>
      <c r="C168" s="367"/>
      <c r="D168" s="354"/>
      <c r="E168" s="355"/>
      <c r="F168" s="354"/>
      <c r="G168" s="355"/>
      <c r="H168" s="356"/>
    </row>
    <row r="169" spans="1:8" s="348" customFormat="1" x14ac:dyDescent="0.2">
      <c r="A169" s="369" t="s">
        <v>363</v>
      </c>
      <c r="B169" s="359" t="s">
        <v>134</v>
      </c>
      <c r="C169" s="309"/>
      <c r="D169" s="309"/>
      <c r="E169" s="54"/>
      <c r="F169" s="309"/>
      <c r="G169" s="54"/>
      <c r="H169" s="356"/>
    </row>
    <row r="170" spans="1:8" s="348" customFormat="1" ht="25.5" x14ac:dyDescent="0.2">
      <c r="A170" s="361" t="s">
        <v>672</v>
      </c>
      <c r="B170" s="353" t="s">
        <v>687</v>
      </c>
      <c r="C170" s="367" t="s">
        <v>130</v>
      </c>
      <c r="D170" s="354">
        <v>1</v>
      </c>
      <c r="E170" s="355" t="s">
        <v>127</v>
      </c>
      <c r="F170" s="354"/>
      <c r="G170" s="355" t="s">
        <v>91</v>
      </c>
      <c r="H170" s="356">
        <f>D170*F170</f>
        <v>0</v>
      </c>
    </row>
    <row r="171" spans="1:8" s="348" customFormat="1" ht="25.5" x14ac:dyDescent="0.2">
      <c r="A171" s="361" t="s">
        <v>673</v>
      </c>
      <c r="B171" s="353" t="s">
        <v>688</v>
      </c>
      <c r="C171" s="367" t="s">
        <v>130</v>
      </c>
      <c r="D171" s="354">
        <v>1</v>
      </c>
      <c r="E171" s="355" t="s">
        <v>127</v>
      </c>
      <c r="F171" s="354"/>
      <c r="G171" s="355" t="s">
        <v>91</v>
      </c>
      <c r="H171" s="356">
        <f>D171*F171</f>
        <v>0</v>
      </c>
    </row>
    <row r="172" spans="1:8" s="348" customFormat="1" x14ac:dyDescent="0.2">
      <c r="A172" s="361"/>
      <c r="B172" s="353"/>
      <c r="C172" s="367"/>
      <c r="D172" s="354"/>
      <c r="E172" s="355"/>
      <c r="F172" s="354"/>
      <c r="G172" s="355"/>
      <c r="H172" s="356"/>
    </row>
    <row r="173" spans="1:8" s="348" customFormat="1" x14ac:dyDescent="0.2">
      <c r="A173" s="361"/>
      <c r="B173" s="353"/>
      <c r="C173" s="367"/>
      <c r="D173" s="354"/>
      <c r="E173" s="355"/>
      <c r="F173" s="354"/>
      <c r="G173" s="355"/>
      <c r="H173" s="356"/>
    </row>
    <row r="174" spans="1:8" s="348" customFormat="1" x14ac:dyDescent="0.2">
      <c r="A174" s="361"/>
      <c r="B174" s="353"/>
      <c r="C174" s="367"/>
      <c r="D174" s="354"/>
      <c r="E174" s="355"/>
      <c r="F174" s="354"/>
      <c r="G174" s="355"/>
      <c r="H174" s="356"/>
    </row>
    <row r="175" spans="1:8" s="348" customFormat="1" x14ac:dyDescent="0.2">
      <c r="A175" s="369" t="s">
        <v>363</v>
      </c>
      <c r="B175" s="357" t="s">
        <v>138</v>
      </c>
      <c r="C175" s="309"/>
      <c r="D175" s="309"/>
      <c r="E175" s="54"/>
      <c r="F175" s="309"/>
      <c r="G175" s="54"/>
      <c r="H175" s="356"/>
    </row>
    <row r="176" spans="1:8" s="348" customFormat="1" ht="25.5" x14ac:dyDescent="0.2">
      <c r="A176" s="361" t="s">
        <v>672</v>
      </c>
      <c r="B176" s="353" t="s">
        <v>690</v>
      </c>
      <c r="C176" s="367" t="s">
        <v>130</v>
      </c>
      <c r="D176" s="354">
        <v>3</v>
      </c>
      <c r="E176" s="355" t="s">
        <v>127</v>
      </c>
      <c r="F176" s="354"/>
      <c r="G176" s="355" t="s">
        <v>91</v>
      </c>
      <c r="H176" s="356">
        <f>D176*F176</f>
        <v>0</v>
      </c>
    </row>
    <row r="177" spans="1:8" s="348" customFormat="1" x14ac:dyDescent="0.2">
      <c r="A177" s="361"/>
      <c r="B177" s="353"/>
      <c r="C177" s="367"/>
      <c r="D177" s="354"/>
      <c r="E177" s="355"/>
      <c r="F177" s="354"/>
      <c r="G177" s="355"/>
      <c r="H177" s="356"/>
    </row>
    <row r="178" spans="1:8" s="348" customFormat="1" x14ac:dyDescent="0.2">
      <c r="A178" s="369" t="s">
        <v>365</v>
      </c>
      <c r="B178" s="359" t="s">
        <v>38</v>
      </c>
      <c r="C178" s="309"/>
      <c r="D178" s="309"/>
      <c r="E178" s="54"/>
      <c r="F178" s="309"/>
      <c r="G178" s="54"/>
      <c r="H178" s="356"/>
    </row>
    <row r="179" spans="1:8" s="348" customFormat="1" ht="25.5" x14ac:dyDescent="0.2">
      <c r="A179" s="361" t="s">
        <v>672</v>
      </c>
      <c r="B179" s="353" t="s">
        <v>689</v>
      </c>
      <c r="C179" s="367" t="s">
        <v>130</v>
      </c>
      <c r="D179" s="354">
        <v>2</v>
      </c>
      <c r="E179" s="355" t="s">
        <v>127</v>
      </c>
      <c r="F179" s="354"/>
      <c r="G179" s="355" t="s">
        <v>91</v>
      </c>
      <c r="H179" s="356">
        <f>D179*F179</f>
        <v>0</v>
      </c>
    </row>
    <row r="180" spans="1:8" s="348" customFormat="1" x14ac:dyDescent="0.2">
      <c r="A180" s="361" t="s">
        <v>673</v>
      </c>
      <c r="B180" s="353" t="s">
        <v>670</v>
      </c>
      <c r="C180" s="367" t="s">
        <v>130</v>
      </c>
      <c r="D180" s="354">
        <v>1</v>
      </c>
      <c r="E180" s="355" t="s">
        <v>127</v>
      </c>
      <c r="F180" s="354"/>
      <c r="G180" s="355" t="s">
        <v>91</v>
      </c>
      <c r="H180" s="356">
        <f>D180*F180</f>
        <v>0</v>
      </c>
    </row>
    <row r="181" spans="1:8" s="348" customFormat="1" x14ac:dyDescent="0.2">
      <c r="A181" s="361"/>
      <c r="B181" s="353"/>
      <c r="C181" s="367"/>
      <c r="D181" s="354"/>
      <c r="E181" s="355"/>
      <c r="F181" s="354"/>
      <c r="G181" s="355"/>
      <c r="H181" s="356"/>
    </row>
    <row r="182" spans="1:8" s="348" customFormat="1" x14ac:dyDescent="0.2">
      <c r="A182" s="369" t="s">
        <v>679</v>
      </c>
      <c r="B182" s="357" t="s">
        <v>39</v>
      </c>
      <c r="C182" s="309"/>
      <c r="D182" s="309"/>
      <c r="E182" s="54"/>
      <c r="F182" s="309"/>
      <c r="G182" s="54"/>
      <c r="H182" s="356"/>
    </row>
    <row r="183" spans="1:8" s="348" customFormat="1" ht="25.5" x14ac:dyDescent="0.2">
      <c r="A183" s="361" t="s">
        <v>672</v>
      </c>
      <c r="B183" s="353" t="s">
        <v>691</v>
      </c>
      <c r="C183" s="367" t="s">
        <v>130</v>
      </c>
      <c r="D183" s="354">
        <v>1</v>
      </c>
      <c r="E183" s="355" t="s">
        <v>127</v>
      </c>
      <c r="F183" s="354"/>
      <c r="G183" s="355" t="s">
        <v>91</v>
      </c>
      <c r="H183" s="356">
        <f>D183*F183</f>
        <v>0</v>
      </c>
    </row>
    <row r="184" spans="1:8" s="348" customFormat="1" x14ac:dyDescent="0.2">
      <c r="A184" s="361"/>
      <c r="B184" s="353"/>
      <c r="C184" s="367"/>
      <c r="D184" s="354"/>
      <c r="E184" s="355"/>
      <c r="F184" s="354"/>
      <c r="G184" s="355"/>
      <c r="H184" s="356"/>
    </row>
    <row r="185" spans="1:8" s="348" customFormat="1" ht="25.5" x14ac:dyDescent="0.2">
      <c r="A185" s="370" t="s">
        <v>680</v>
      </c>
      <c r="B185" s="357" t="s">
        <v>40</v>
      </c>
      <c r="C185" s="309"/>
      <c r="D185" s="309"/>
      <c r="E185" s="54"/>
      <c r="F185" s="309"/>
      <c r="G185" s="54"/>
      <c r="H185" s="356"/>
    </row>
    <row r="186" spans="1:8" s="348" customFormat="1" ht="25.5" x14ac:dyDescent="0.2">
      <c r="A186" s="361" t="s">
        <v>672</v>
      </c>
      <c r="B186" s="353" t="s">
        <v>692</v>
      </c>
      <c r="C186" s="367" t="s">
        <v>130</v>
      </c>
      <c r="D186" s="354">
        <v>1</v>
      </c>
      <c r="E186" s="355" t="s">
        <v>127</v>
      </c>
      <c r="F186" s="354"/>
      <c r="G186" s="355" t="s">
        <v>91</v>
      </c>
      <c r="H186" s="356">
        <f>D186*F186</f>
        <v>0</v>
      </c>
    </row>
    <row r="187" spans="1:8" x14ac:dyDescent="0.2">
      <c r="A187" s="33"/>
      <c r="B187" s="29"/>
      <c r="C187" s="367"/>
      <c r="D187" s="318"/>
      <c r="E187" s="34"/>
      <c r="F187" s="318"/>
      <c r="G187" s="34"/>
      <c r="H187" s="330"/>
    </row>
    <row r="188" spans="1:8" x14ac:dyDescent="0.2">
      <c r="A188" s="33"/>
      <c r="B188" s="29"/>
      <c r="C188" s="367"/>
      <c r="D188" s="318"/>
      <c r="E188" s="34"/>
      <c r="F188" s="318"/>
      <c r="G188" s="34"/>
      <c r="H188" s="330"/>
    </row>
    <row r="189" spans="1:8" ht="165.75" x14ac:dyDescent="0.2">
      <c r="A189" s="28" t="s">
        <v>95</v>
      </c>
      <c r="B189" s="37" t="s">
        <v>681</v>
      </c>
      <c r="C189" s="367"/>
      <c r="D189" s="317"/>
      <c r="E189" s="31"/>
      <c r="F189" s="317"/>
      <c r="G189" s="31"/>
      <c r="H189" s="330"/>
    </row>
    <row r="190" spans="1:8" x14ac:dyDescent="0.2">
      <c r="A190" s="33"/>
      <c r="B190" s="29" t="s">
        <v>142</v>
      </c>
      <c r="C190" s="367"/>
      <c r="D190" s="318"/>
      <c r="E190" s="34"/>
      <c r="F190" s="318"/>
      <c r="G190" s="34"/>
      <c r="H190" s="330"/>
    </row>
    <row r="191" spans="1:8" ht="25.5" x14ac:dyDescent="0.2">
      <c r="A191" s="28" t="s">
        <v>293</v>
      </c>
      <c r="B191" s="7" t="s">
        <v>135</v>
      </c>
      <c r="C191" s="367"/>
      <c r="D191" s="318"/>
      <c r="E191" s="34"/>
      <c r="F191" s="318"/>
      <c r="G191" s="34"/>
      <c r="H191" s="330"/>
    </row>
    <row r="192" spans="1:8" ht="25.5" x14ac:dyDescent="0.2">
      <c r="A192" s="28"/>
      <c r="B192" s="371" t="s">
        <v>682</v>
      </c>
      <c r="C192" s="367"/>
      <c r="D192" s="318"/>
      <c r="E192" s="34"/>
      <c r="F192" s="318"/>
      <c r="G192" s="34"/>
      <c r="H192" s="330"/>
    </row>
    <row r="193" spans="1:8" x14ac:dyDescent="0.2">
      <c r="A193" s="28"/>
      <c r="B193" s="371"/>
      <c r="C193" s="367"/>
      <c r="D193" s="318"/>
      <c r="E193" s="34"/>
      <c r="F193" s="318"/>
      <c r="G193" s="34"/>
      <c r="H193" s="330"/>
    </row>
    <row r="194" spans="1:8" x14ac:dyDescent="0.2">
      <c r="A194" s="28" t="s">
        <v>672</v>
      </c>
      <c r="B194" s="29" t="s">
        <v>154</v>
      </c>
      <c r="C194" s="367" t="s">
        <v>130</v>
      </c>
      <c r="D194" s="318">
        <v>2</v>
      </c>
      <c r="E194" s="31" t="s">
        <v>127</v>
      </c>
      <c r="F194" s="318"/>
      <c r="G194" s="31" t="s">
        <v>91</v>
      </c>
      <c r="H194" s="330">
        <f>D194*F194</f>
        <v>0</v>
      </c>
    </row>
    <row r="195" spans="1:8" x14ac:dyDescent="0.2">
      <c r="A195" s="28" t="s">
        <v>673</v>
      </c>
      <c r="B195" s="29" t="s">
        <v>43</v>
      </c>
      <c r="C195" s="367" t="s">
        <v>130</v>
      </c>
      <c r="D195" s="318">
        <v>3</v>
      </c>
      <c r="E195" s="31" t="s">
        <v>127</v>
      </c>
      <c r="F195" s="318"/>
      <c r="G195" s="31" t="s">
        <v>91</v>
      </c>
      <c r="H195" s="330">
        <f>D195*F195</f>
        <v>0</v>
      </c>
    </row>
    <row r="196" spans="1:8" x14ac:dyDescent="0.2">
      <c r="A196" s="36"/>
      <c r="B196" s="29"/>
      <c r="C196" s="367"/>
      <c r="D196" s="318"/>
      <c r="E196" s="34"/>
      <c r="F196" s="318"/>
      <c r="G196" s="34"/>
      <c r="H196" s="330"/>
    </row>
    <row r="197" spans="1:8" ht="25.5" x14ac:dyDescent="0.2">
      <c r="A197" s="28" t="s">
        <v>295</v>
      </c>
      <c r="B197" s="7" t="s">
        <v>37</v>
      </c>
      <c r="C197" s="367"/>
      <c r="D197" s="318"/>
      <c r="E197" s="34"/>
      <c r="F197" s="318"/>
      <c r="G197" s="34"/>
      <c r="H197" s="330"/>
    </row>
    <row r="198" spans="1:8" x14ac:dyDescent="0.2">
      <c r="A198" s="28"/>
      <c r="B198" s="29"/>
      <c r="C198" s="367"/>
      <c r="D198" s="318"/>
      <c r="E198" s="31"/>
      <c r="F198" s="318"/>
      <c r="G198" s="31"/>
      <c r="H198" s="330"/>
    </row>
    <row r="199" spans="1:8" ht="25.5" x14ac:dyDescent="0.2">
      <c r="A199" s="33"/>
      <c r="B199" s="371" t="s">
        <v>682</v>
      </c>
      <c r="C199" s="367"/>
      <c r="D199" s="318"/>
      <c r="E199" s="34"/>
      <c r="F199" s="318"/>
      <c r="G199" s="34"/>
      <c r="H199" s="330"/>
    </row>
    <row r="200" spans="1:8" x14ac:dyDescent="0.2">
      <c r="A200" s="33"/>
      <c r="B200" s="371"/>
      <c r="C200" s="367"/>
      <c r="D200" s="318"/>
      <c r="E200" s="34"/>
      <c r="F200" s="318"/>
      <c r="G200" s="34"/>
      <c r="H200" s="330"/>
    </row>
    <row r="201" spans="1:8" x14ac:dyDescent="0.2">
      <c r="A201" s="28" t="s">
        <v>672</v>
      </c>
      <c r="B201" s="29" t="s">
        <v>155</v>
      </c>
      <c r="C201" s="367" t="s">
        <v>130</v>
      </c>
      <c r="D201" s="318">
        <v>1</v>
      </c>
      <c r="E201" s="31" t="s">
        <v>127</v>
      </c>
      <c r="F201" s="318"/>
      <c r="G201" s="31" t="s">
        <v>91</v>
      </c>
      <c r="H201" s="330">
        <f>D201*F201</f>
        <v>0</v>
      </c>
    </row>
    <row r="202" spans="1:8" x14ac:dyDescent="0.2">
      <c r="A202" s="28" t="s">
        <v>673</v>
      </c>
      <c r="B202" s="29" t="s">
        <v>139</v>
      </c>
      <c r="C202" s="367" t="s">
        <v>130</v>
      </c>
      <c r="D202" s="318">
        <v>1</v>
      </c>
      <c r="E202" s="31" t="s">
        <v>127</v>
      </c>
      <c r="F202" s="318"/>
      <c r="G202" s="31" t="s">
        <v>91</v>
      </c>
      <c r="H202" s="330">
        <f>D202*F202</f>
        <v>0</v>
      </c>
    </row>
    <row r="203" spans="1:8" x14ac:dyDescent="0.2">
      <c r="A203" s="28"/>
      <c r="B203" s="29"/>
      <c r="C203" s="358"/>
      <c r="D203" s="319"/>
      <c r="E203" s="35"/>
      <c r="F203" s="319"/>
      <c r="G203" s="35"/>
      <c r="H203" s="330"/>
    </row>
    <row r="204" spans="1:8" x14ac:dyDescent="0.2">
      <c r="A204" s="33" t="s">
        <v>296</v>
      </c>
      <c r="B204" s="7" t="s">
        <v>26</v>
      </c>
      <c r="C204" s="358"/>
      <c r="D204" s="319"/>
      <c r="E204" s="35"/>
      <c r="F204" s="319"/>
      <c r="G204" s="35"/>
      <c r="H204" s="330"/>
    </row>
    <row r="205" spans="1:8" s="348" customFormat="1" ht="12.75" customHeight="1" x14ac:dyDescent="0.2">
      <c r="A205" s="352" t="s">
        <v>672</v>
      </c>
      <c r="B205" s="353" t="s">
        <v>27</v>
      </c>
      <c r="C205" s="367" t="s">
        <v>130</v>
      </c>
      <c r="D205" s="354">
        <v>3</v>
      </c>
      <c r="E205" s="372" t="s">
        <v>127</v>
      </c>
      <c r="F205" s="354"/>
      <c r="G205" s="372" t="s">
        <v>91</v>
      </c>
      <c r="H205" s="356">
        <f>D205*F205</f>
        <v>0</v>
      </c>
    </row>
    <row r="206" spans="1:8" x14ac:dyDescent="0.2">
      <c r="A206" s="33"/>
      <c r="B206" s="29"/>
      <c r="C206" s="367"/>
      <c r="D206" s="318"/>
      <c r="E206" s="34"/>
      <c r="F206" s="318"/>
      <c r="G206" s="34"/>
      <c r="H206" s="330"/>
    </row>
    <row r="207" spans="1:8" x14ac:dyDescent="0.2">
      <c r="A207" s="36" t="s">
        <v>297</v>
      </c>
      <c r="B207" s="7" t="s">
        <v>136</v>
      </c>
      <c r="C207" s="367" t="s">
        <v>130</v>
      </c>
      <c r="D207" s="318">
        <v>2</v>
      </c>
      <c r="E207" s="31" t="s">
        <v>127</v>
      </c>
      <c r="F207" s="318"/>
      <c r="G207" s="31" t="s">
        <v>91</v>
      </c>
      <c r="H207" s="330">
        <f>D207*F207</f>
        <v>0</v>
      </c>
    </row>
    <row r="208" spans="1:8" x14ac:dyDescent="0.2">
      <c r="A208" s="36"/>
      <c r="B208" s="7"/>
      <c r="C208" s="367"/>
      <c r="D208" s="318"/>
      <c r="E208" s="31"/>
      <c r="F208" s="318"/>
      <c r="G208" s="31"/>
      <c r="H208" s="330"/>
    </row>
    <row r="209" spans="1:8" x14ac:dyDescent="0.2">
      <c r="A209" s="36"/>
      <c r="B209" s="7"/>
      <c r="C209" s="367"/>
      <c r="D209" s="318"/>
      <c r="E209" s="31"/>
      <c r="F209" s="318"/>
      <c r="G209" s="31"/>
      <c r="H209" s="330"/>
    </row>
    <row r="210" spans="1:8" x14ac:dyDescent="0.2">
      <c r="A210" s="36"/>
      <c r="B210" s="7"/>
      <c r="C210" s="367"/>
      <c r="D210" s="318"/>
      <c r="E210" s="31"/>
      <c r="F210" s="318"/>
      <c r="G210" s="31"/>
      <c r="H210" s="330"/>
    </row>
    <row r="211" spans="1:8" x14ac:dyDescent="0.2">
      <c r="A211" s="36" t="s">
        <v>298</v>
      </c>
      <c r="B211" s="7" t="s">
        <v>140</v>
      </c>
      <c r="C211" s="367" t="s">
        <v>130</v>
      </c>
      <c r="D211" s="318">
        <v>3</v>
      </c>
      <c r="E211" s="31" t="s">
        <v>127</v>
      </c>
      <c r="F211" s="318"/>
      <c r="G211" s="31" t="s">
        <v>91</v>
      </c>
      <c r="H211" s="330">
        <f>D211*F211</f>
        <v>0</v>
      </c>
    </row>
    <row r="212" spans="1:8" x14ac:dyDescent="0.2">
      <c r="A212" s="36"/>
      <c r="B212" s="29"/>
      <c r="C212" s="367"/>
      <c r="D212" s="317"/>
      <c r="E212" s="34"/>
      <c r="F212" s="317"/>
      <c r="G212" s="34"/>
      <c r="H212" s="330"/>
    </row>
    <row r="213" spans="1:8" ht="25.5" x14ac:dyDescent="0.2">
      <c r="A213" s="28" t="s">
        <v>299</v>
      </c>
      <c r="B213" s="7" t="s">
        <v>41</v>
      </c>
      <c r="C213" s="367"/>
      <c r="D213" s="318"/>
      <c r="E213" s="34"/>
      <c r="F213" s="318"/>
      <c r="G213" s="34"/>
      <c r="H213" s="330"/>
    </row>
    <row r="214" spans="1:8" x14ac:dyDescent="0.2">
      <c r="A214" s="28" t="s">
        <v>672</v>
      </c>
      <c r="B214" s="29" t="s">
        <v>42</v>
      </c>
      <c r="C214" s="367" t="s">
        <v>130</v>
      </c>
      <c r="D214" s="318">
        <v>2</v>
      </c>
      <c r="E214" s="31" t="s">
        <v>127</v>
      </c>
      <c r="F214" s="318"/>
      <c r="G214" s="31" t="s">
        <v>91</v>
      </c>
      <c r="H214" s="330">
        <f>D214*F214</f>
        <v>0</v>
      </c>
    </row>
    <row r="215" spans="1:8" x14ac:dyDescent="0.2">
      <c r="A215" s="28"/>
      <c r="B215" s="29"/>
      <c r="C215" s="367"/>
      <c r="D215" s="318"/>
      <c r="E215" s="31"/>
      <c r="F215" s="318"/>
      <c r="G215" s="31"/>
      <c r="H215" s="330"/>
    </row>
    <row r="216" spans="1:8" x14ac:dyDescent="0.2">
      <c r="A216" s="28" t="s">
        <v>300</v>
      </c>
      <c r="B216" s="7" t="s">
        <v>48</v>
      </c>
      <c r="C216" s="367"/>
      <c r="D216" s="318"/>
      <c r="E216" s="34"/>
      <c r="F216" s="318"/>
      <c r="G216" s="34"/>
      <c r="H216" s="330"/>
    </row>
    <row r="217" spans="1:8" x14ac:dyDescent="0.2">
      <c r="A217" s="28" t="s">
        <v>672</v>
      </c>
      <c r="B217" s="29" t="s">
        <v>154</v>
      </c>
      <c r="C217" s="367" t="s">
        <v>130</v>
      </c>
      <c r="D217" s="318">
        <v>1</v>
      </c>
      <c r="E217" s="31" t="s">
        <v>127</v>
      </c>
      <c r="F217" s="318"/>
      <c r="G217" s="31" t="s">
        <v>91</v>
      </c>
      <c r="H217" s="330">
        <f>D217*F217</f>
        <v>0</v>
      </c>
    </row>
    <row r="218" spans="1:8" x14ac:dyDescent="0.2">
      <c r="A218" s="28"/>
      <c r="B218" s="29"/>
      <c r="C218" s="367"/>
      <c r="D218" s="318"/>
      <c r="E218" s="31"/>
      <c r="F218" s="318"/>
      <c r="G218" s="31"/>
      <c r="H218" s="330"/>
    </row>
    <row r="219" spans="1:8" x14ac:dyDescent="0.2">
      <c r="A219" s="28"/>
      <c r="B219" s="29"/>
      <c r="C219" s="367"/>
      <c r="D219" s="318"/>
      <c r="E219" s="31"/>
      <c r="F219" s="318"/>
      <c r="G219" s="31"/>
      <c r="H219" s="330"/>
    </row>
    <row r="220" spans="1:8" ht="25.5" x14ac:dyDescent="0.2">
      <c r="A220" s="28" t="s">
        <v>96</v>
      </c>
      <c r="B220" s="29" t="s">
        <v>253</v>
      </c>
      <c r="C220" s="367"/>
      <c r="D220" s="317"/>
      <c r="E220" s="31"/>
      <c r="F220" s="317"/>
      <c r="G220" s="31"/>
      <c r="H220" s="330"/>
    </row>
    <row r="221" spans="1:8" x14ac:dyDescent="0.2">
      <c r="A221" s="28"/>
      <c r="B221" s="29"/>
      <c r="C221" s="367"/>
      <c r="D221" s="317"/>
      <c r="E221" s="31"/>
      <c r="F221" s="317"/>
      <c r="G221" s="31"/>
      <c r="H221" s="330"/>
    </row>
    <row r="222" spans="1:8" x14ac:dyDescent="0.2">
      <c r="A222" s="28"/>
      <c r="B222" s="29" t="s">
        <v>141</v>
      </c>
      <c r="C222" s="367" t="s">
        <v>130</v>
      </c>
      <c r="D222" s="318">
        <v>3</v>
      </c>
      <c r="E222" s="31" t="s">
        <v>127</v>
      </c>
      <c r="F222" s="318"/>
      <c r="G222" s="31" t="s">
        <v>91</v>
      </c>
      <c r="H222" s="330">
        <f>D222*F222</f>
        <v>0</v>
      </c>
    </row>
    <row r="223" spans="1:8" x14ac:dyDescent="0.2">
      <c r="A223" s="28"/>
      <c r="B223" s="29"/>
      <c r="C223" s="358"/>
      <c r="D223" s="319"/>
      <c r="E223" s="35"/>
      <c r="F223" s="319"/>
      <c r="G223" s="35"/>
      <c r="H223" s="330"/>
    </row>
    <row r="224" spans="1:8" ht="27.75" customHeight="1" x14ac:dyDescent="0.2">
      <c r="A224" s="28" t="s">
        <v>98</v>
      </c>
      <c r="B224" s="37" t="s">
        <v>254</v>
      </c>
      <c r="C224" s="367"/>
      <c r="D224" s="318"/>
      <c r="E224" s="31"/>
      <c r="F224" s="318"/>
      <c r="G224" s="31"/>
      <c r="H224" s="330"/>
    </row>
    <row r="225" spans="1:8" x14ac:dyDescent="0.2">
      <c r="A225" s="28" t="s">
        <v>672</v>
      </c>
      <c r="B225" s="37" t="s">
        <v>44</v>
      </c>
      <c r="C225" s="367"/>
      <c r="D225" s="318"/>
      <c r="E225" s="31"/>
      <c r="F225" s="318"/>
      <c r="G225" s="31"/>
      <c r="H225" s="330"/>
    </row>
    <row r="226" spans="1:8" x14ac:dyDescent="0.2">
      <c r="A226" s="28"/>
      <c r="B226" s="29" t="s">
        <v>139</v>
      </c>
      <c r="C226" s="367" t="s">
        <v>97</v>
      </c>
      <c r="D226" s="318">
        <v>1</v>
      </c>
      <c r="E226" s="31" t="s">
        <v>127</v>
      </c>
      <c r="F226" s="318"/>
      <c r="G226" s="31" t="s">
        <v>91</v>
      </c>
      <c r="H226" s="330">
        <f>D226*F226</f>
        <v>0</v>
      </c>
    </row>
    <row r="227" spans="1:8" x14ac:dyDescent="0.2">
      <c r="A227" s="28"/>
      <c r="B227" s="29"/>
      <c r="C227" s="367"/>
      <c r="D227" s="318"/>
      <c r="E227" s="31"/>
      <c r="F227" s="318"/>
      <c r="G227" s="31"/>
      <c r="H227" s="330"/>
    </row>
    <row r="228" spans="1:8" x14ac:dyDescent="0.2">
      <c r="A228" s="28" t="s">
        <v>673</v>
      </c>
      <c r="B228" s="37" t="s">
        <v>45</v>
      </c>
      <c r="C228" s="367"/>
      <c r="D228" s="318"/>
      <c r="E228" s="31"/>
      <c r="F228" s="318"/>
      <c r="G228" s="31"/>
      <c r="H228" s="330"/>
    </row>
    <row r="229" spans="1:8" x14ac:dyDescent="0.2">
      <c r="A229" s="28"/>
      <c r="B229" s="29" t="s">
        <v>46</v>
      </c>
      <c r="C229" s="367" t="s">
        <v>97</v>
      </c>
      <c r="D229" s="318">
        <v>1</v>
      </c>
      <c r="E229" s="31" t="s">
        <v>127</v>
      </c>
      <c r="F229" s="318"/>
      <c r="G229" s="31" t="s">
        <v>91</v>
      </c>
      <c r="H229" s="330">
        <f>D229*F229</f>
        <v>0</v>
      </c>
    </row>
    <row r="230" spans="1:8" x14ac:dyDescent="0.2">
      <c r="A230" s="28"/>
      <c r="B230" s="29"/>
      <c r="C230" s="367"/>
      <c r="D230" s="317"/>
      <c r="E230" s="31"/>
      <c r="F230" s="317"/>
      <c r="G230" s="31"/>
      <c r="H230" s="330"/>
    </row>
    <row r="231" spans="1:8" ht="38.25" x14ac:dyDescent="0.2">
      <c r="A231" s="28" t="s">
        <v>99</v>
      </c>
      <c r="B231" s="37" t="s">
        <v>255</v>
      </c>
      <c r="C231" s="367"/>
      <c r="D231" s="318"/>
      <c r="E231" s="31"/>
      <c r="F231" s="318"/>
      <c r="G231" s="31"/>
      <c r="H231" s="330"/>
    </row>
    <row r="232" spans="1:8" ht="24" customHeight="1" x14ac:dyDescent="0.2">
      <c r="A232" s="28" t="s">
        <v>672</v>
      </c>
      <c r="B232" s="20" t="s">
        <v>256</v>
      </c>
      <c r="C232" s="367"/>
      <c r="D232" s="318"/>
      <c r="E232" s="31"/>
      <c r="F232" s="318"/>
      <c r="G232" s="31"/>
      <c r="H232" s="330"/>
    </row>
    <row r="233" spans="1:8" x14ac:dyDescent="0.2">
      <c r="A233" s="28"/>
      <c r="B233" s="29" t="s">
        <v>155</v>
      </c>
      <c r="C233" s="367" t="s">
        <v>97</v>
      </c>
      <c r="D233" s="318">
        <v>1</v>
      </c>
      <c r="E233" s="31" t="s">
        <v>127</v>
      </c>
      <c r="F233" s="318"/>
      <c r="G233" s="31" t="s">
        <v>91</v>
      </c>
      <c r="H233" s="330">
        <f>D233*F233</f>
        <v>0</v>
      </c>
    </row>
    <row r="234" spans="1:8" x14ac:dyDescent="0.2">
      <c r="A234" s="28"/>
      <c r="B234" s="29"/>
      <c r="C234" s="367"/>
      <c r="D234" s="318"/>
      <c r="E234" s="31"/>
      <c r="F234" s="318"/>
      <c r="G234" s="31"/>
      <c r="H234" s="330"/>
    </row>
    <row r="235" spans="1:8" x14ac:dyDescent="0.2">
      <c r="A235" s="28" t="s">
        <v>673</v>
      </c>
      <c r="B235" s="37" t="s">
        <v>257</v>
      </c>
      <c r="C235" s="367"/>
      <c r="D235" s="318"/>
      <c r="E235" s="31"/>
      <c r="F235" s="318"/>
      <c r="G235" s="31"/>
      <c r="H235" s="330"/>
    </row>
    <row r="236" spans="1:8" x14ac:dyDescent="0.2">
      <c r="A236" s="28"/>
      <c r="B236" s="29" t="s">
        <v>47</v>
      </c>
      <c r="C236" s="367" t="s">
        <v>97</v>
      </c>
      <c r="D236" s="318">
        <v>1</v>
      </c>
      <c r="E236" s="31" t="s">
        <v>127</v>
      </c>
      <c r="F236" s="318"/>
      <c r="G236" s="31" t="s">
        <v>91</v>
      </c>
      <c r="H236" s="330">
        <f>D236*F236</f>
        <v>0</v>
      </c>
    </row>
    <row r="237" spans="1:8" x14ac:dyDescent="0.2">
      <c r="A237" s="28"/>
      <c r="B237" s="29"/>
      <c r="C237" s="367"/>
      <c r="D237" s="317"/>
      <c r="E237" s="31"/>
      <c r="F237" s="317"/>
      <c r="G237" s="31"/>
      <c r="H237" s="330"/>
    </row>
    <row r="238" spans="1:8" ht="51" customHeight="1" x14ac:dyDescent="0.2">
      <c r="A238" s="28" t="s">
        <v>100</v>
      </c>
      <c r="B238" s="37" t="s">
        <v>225</v>
      </c>
      <c r="C238" s="367"/>
      <c r="D238" s="318"/>
      <c r="E238" s="31"/>
      <c r="F238" s="318"/>
      <c r="G238" s="31"/>
      <c r="H238" s="330"/>
    </row>
    <row r="239" spans="1:8" x14ac:dyDescent="0.2">
      <c r="A239" s="28"/>
      <c r="B239" s="37" t="s">
        <v>49</v>
      </c>
      <c r="C239" s="367"/>
      <c r="D239" s="318"/>
      <c r="E239" s="31"/>
      <c r="F239" s="318"/>
      <c r="G239" s="31"/>
      <c r="H239" s="330"/>
    </row>
    <row r="240" spans="1:8" x14ac:dyDescent="0.2">
      <c r="A240" s="28"/>
      <c r="B240" s="29" t="s">
        <v>50</v>
      </c>
      <c r="C240" s="367" t="s">
        <v>97</v>
      </c>
      <c r="D240" s="318">
        <v>1</v>
      </c>
      <c r="E240" s="31" t="s">
        <v>127</v>
      </c>
      <c r="F240" s="318"/>
      <c r="G240" s="31" t="s">
        <v>91</v>
      </c>
      <c r="H240" s="330">
        <f>D240*F240</f>
        <v>0</v>
      </c>
    </row>
    <row r="241" spans="1:8" x14ac:dyDescent="0.2">
      <c r="A241" s="28"/>
      <c r="B241" s="29"/>
      <c r="C241" s="367"/>
      <c r="D241" s="317"/>
      <c r="E241" s="31"/>
      <c r="F241" s="317"/>
      <c r="G241" s="31"/>
      <c r="H241" s="330"/>
    </row>
    <row r="242" spans="1:8" ht="38.25" x14ac:dyDescent="0.2">
      <c r="A242" s="43" t="s">
        <v>101</v>
      </c>
      <c r="B242" s="37" t="s">
        <v>248</v>
      </c>
      <c r="E242" s="4"/>
      <c r="G242" s="4"/>
      <c r="H242" s="330"/>
    </row>
    <row r="243" spans="1:8" x14ac:dyDescent="0.2">
      <c r="A243" s="43"/>
      <c r="B243" s="37"/>
      <c r="C243" s="367" t="s">
        <v>112</v>
      </c>
      <c r="D243" s="317">
        <v>144</v>
      </c>
      <c r="E243" s="31" t="s">
        <v>127</v>
      </c>
      <c r="F243" s="317"/>
      <c r="G243" s="31" t="s">
        <v>91</v>
      </c>
      <c r="H243" s="330">
        <f>D243*F243</f>
        <v>0</v>
      </c>
    </row>
    <row r="244" spans="1:8" ht="93.75" customHeight="1" x14ac:dyDescent="0.2">
      <c r="A244" s="1" t="s">
        <v>119</v>
      </c>
      <c r="B244" s="37" t="s">
        <v>258</v>
      </c>
      <c r="C244" s="367"/>
      <c r="D244" s="317"/>
      <c r="E244" s="31"/>
      <c r="F244" s="317"/>
      <c r="G244" s="31"/>
      <c r="H244" s="330"/>
    </row>
    <row r="245" spans="1:8" x14ac:dyDescent="0.2">
      <c r="B245" s="37"/>
      <c r="C245" s="367"/>
      <c r="D245" s="317"/>
      <c r="E245" s="31"/>
      <c r="F245" s="317"/>
      <c r="G245" s="31"/>
      <c r="H245" s="330"/>
    </row>
    <row r="246" spans="1:8" x14ac:dyDescent="0.2">
      <c r="B246" s="37" t="s">
        <v>155</v>
      </c>
      <c r="C246" s="367" t="s">
        <v>112</v>
      </c>
      <c r="D246" s="317">
        <v>144</v>
      </c>
      <c r="E246" s="31" t="s">
        <v>127</v>
      </c>
      <c r="F246" s="317"/>
      <c r="G246" s="31" t="s">
        <v>91</v>
      </c>
      <c r="H246" s="330">
        <f>D246*F246</f>
        <v>0</v>
      </c>
    </row>
    <row r="247" spans="1:8" x14ac:dyDescent="0.2">
      <c r="B247" s="37"/>
      <c r="C247" s="367"/>
      <c r="D247" s="317"/>
      <c r="E247" s="31"/>
      <c r="F247" s="317"/>
      <c r="G247" s="31"/>
      <c r="H247" s="330"/>
    </row>
    <row r="248" spans="1:8" x14ac:dyDescent="0.2">
      <c r="B248" s="37"/>
      <c r="C248" s="367"/>
      <c r="D248" s="317"/>
      <c r="E248" s="31"/>
      <c r="F248" s="317"/>
      <c r="G248" s="31"/>
      <c r="H248" s="330"/>
    </row>
    <row r="249" spans="1:8" x14ac:dyDescent="0.2">
      <c r="B249" s="37"/>
      <c r="C249" s="367"/>
      <c r="D249" s="317"/>
      <c r="E249" s="31"/>
      <c r="F249" s="317"/>
      <c r="G249" s="31"/>
      <c r="H249" s="330"/>
    </row>
    <row r="250" spans="1:8" ht="89.25" x14ac:dyDescent="0.2">
      <c r="A250" s="28" t="s">
        <v>120</v>
      </c>
      <c r="B250" s="37" t="s">
        <v>249</v>
      </c>
      <c r="E250" s="4"/>
      <c r="G250" s="4"/>
      <c r="H250" s="330"/>
    </row>
    <row r="251" spans="1:8" x14ac:dyDescent="0.2">
      <c r="B251" s="37"/>
      <c r="C251" s="367"/>
      <c r="D251" s="317"/>
      <c r="E251" s="31"/>
      <c r="F251" s="317"/>
      <c r="G251" s="31"/>
      <c r="H251" s="330"/>
    </row>
    <row r="252" spans="1:8" x14ac:dyDescent="0.2">
      <c r="B252" s="37" t="s">
        <v>155</v>
      </c>
      <c r="C252" s="367" t="s">
        <v>112</v>
      </c>
      <c r="D252" s="317">
        <v>144</v>
      </c>
      <c r="E252" s="31" t="s">
        <v>127</v>
      </c>
      <c r="F252" s="317"/>
      <c r="G252" s="31" t="s">
        <v>91</v>
      </c>
      <c r="H252" s="330">
        <f>D252*F252</f>
        <v>0</v>
      </c>
    </row>
    <row r="253" spans="1:8" x14ac:dyDescent="0.2">
      <c r="B253" s="37"/>
      <c r="C253" s="367"/>
      <c r="D253" s="317"/>
      <c r="E253" s="31"/>
      <c r="F253" s="317"/>
      <c r="G253" s="31"/>
      <c r="H253" s="330"/>
    </row>
    <row r="254" spans="1:8" ht="53.25" customHeight="1" x14ac:dyDescent="0.2">
      <c r="A254" s="28" t="s">
        <v>121</v>
      </c>
      <c r="B254" s="46" t="s">
        <v>259</v>
      </c>
      <c r="C254" s="309" t="s">
        <v>104</v>
      </c>
      <c r="D254" s="342">
        <v>3</v>
      </c>
      <c r="E254" s="3" t="s">
        <v>127</v>
      </c>
      <c r="F254" s="312"/>
      <c r="G254" s="3" t="s">
        <v>91</v>
      </c>
      <c r="H254" s="312">
        <f>D254*F254</f>
        <v>0</v>
      </c>
    </row>
    <row r="255" spans="1:8" x14ac:dyDescent="0.2">
      <c r="B255" s="46"/>
    </row>
    <row r="256" spans="1:8" s="328" customFormat="1" ht="30" customHeight="1" x14ac:dyDescent="0.2">
      <c r="A256" s="345" t="s">
        <v>94</v>
      </c>
      <c r="B256" s="346" t="s">
        <v>152</v>
      </c>
      <c r="C256" s="365"/>
      <c r="D256" s="347"/>
      <c r="E256" s="345"/>
      <c r="F256" s="347"/>
      <c r="G256" s="345" t="s">
        <v>91</v>
      </c>
      <c r="H256" s="347">
        <f>SUM(H140:H255)</f>
        <v>0</v>
      </c>
    </row>
    <row r="257" spans="1:8" x14ac:dyDescent="0.2">
      <c r="A257" s="5"/>
      <c r="B257" s="202"/>
      <c r="C257" s="320"/>
      <c r="D257" s="320"/>
      <c r="E257" s="17"/>
      <c r="F257" s="320"/>
      <c r="G257" s="17"/>
      <c r="H257" s="320"/>
    </row>
    <row r="258" spans="1:8" x14ac:dyDescent="0.2">
      <c r="D258" s="312"/>
      <c r="F258" s="312"/>
      <c r="H258" s="312"/>
    </row>
    <row r="259" spans="1:8" x14ac:dyDescent="0.2">
      <c r="B259" s="71" t="s">
        <v>188</v>
      </c>
      <c r="D259" s="312"/>
      <c r="F259" s="312"/>
      <c r="H259" s="312"/>
    </row>
    <row r="260" spans="1:8" x14ac:dyDescent="0.2">
      <c r="B260" s="71"/>
      <c r="D260" s="312"/>
      <c r="F260" s="312"/>
      <c r="H260" s="312"/>
    </row>
    <row r="261" spans="1:8" x14ac:dyDescent="0.2">
      <c r="A261"/>
      <c r="B261" s="72" t="s">
        <v>62</v>
      </c>
      <c r="C261" s="321"/>
      <c r="D261" s="321"/>
      <c r="E261"/>
      <c r="F261" s="321"/>
      <c r="G261"/>
      <c r="H261" s="321"/>
    </row>
    <row r="262" spans="1:8" x14ac:dyDescent="0.2">
      <c r="A262"/>
      <c r="B262"/>
      <c r="C262" s="321"/>
      <c r="D262" s="321"/>
      <c r="E262"/>
      <c r="F262" s="321"/>
      <c r="G262"/>
      <c r="H262" s="321"/>
    </row>
    <row r="263" spans="1:8" x14ac:dyDescent="0.2">
      <c r="A263" s="5"/>
      <c r="B263" s="56" t="s">
        <v>143</v>
      </c>
      <c r="C263" s="322"/>
      <c r="D263" s="322"/>
      <c r="E263" s="58"/>
      <c r="F263" s="322"/>
      <c r="G263" s="58" t="s">
        <v>91</v>
      </c>
      <c r="H263" s="332">
        <f>H131</f>
        <v>0</v>
      </c>
    </row>
    <row r="264" spans="1:8" x14ac:dyDescent="0.2">
      <c r="A264" s="4"/>
      <c r="B264" s="24"/>
      <c r="D264" s="312"/>
      <c r="F264" s="312"/>
      <c r="H264" s="312"/>
    </row>
    <row r="265" spans="1:8" x14ac:dyDescent="0.2">
      <c r="A265" s="5"/>
      <c r="B265" s="56" t="s">
        <v>144</v>
      </c>
      <c r="C265" s="322"/>
      <c r="D265" s="322"/>
      <c r="E265" s="58"/>
      <c r="F265" s="322"/>
      <c r="G265" s="58" t="s">
        <v>91</v>
      </c>
      <c r="H265" s="332">
        <f>H256</f>
        <v>0</v>
      </c>
    </row>
    <row r="266" spans="1:8" ht="13.5" thickBot="1" x14ac:dyDescent="0.25">
      <c r="A266" s="18"/>
      <c r="B266" s="63"/>
      <c r="C266" s="368"/>
      <c r="D266" s="323"/>
      <c r="E266" s="65"/>
      <c r="F266" s="323"/>
      <c r="G266" s="65"/>
      <c r="H266" s="323"/>
    </row>
    <row r="267" spans="1:8" x14ac:dyDescent="0.2">
      <c r="A267" s="18"/>
      <c r="B267" s="55"/>
      <c r="C267" s="324"/>
      <c r="D267" s="324"/>
      <c r="E267" s="62"/>
      <c r="F267" s="324"/>
      <c r="G267" s="62"/>
      <c r="H267" s="324"/>
    </row>
    <row r="268" spans="1:8" ht="26.25" customHeight="1" x14ac:dyDescent="0.2">
      <c r="B268" s="59" t="s">
        <v>122</v>
      </c>
      <c r="C268" s="322"/>
      <c r="D268" s="322"/>
      <c r="E268" s="58"/>
      <c r="F268" s="322"/>
      <c r="G268" s="58" t="s">
        <v>91</v>
      </c>
      <c r="H268" s="332">
        <f>SUM(H263:H267)</f>
        <v>0</v>
      </c>
    </row>
    <row r="269" spans="1:8" x14ac:dyDescent="0.2">
      <c r="B269" s="4"/>
      <c r="E269" s="4"/>
      <c r="G269" s="4"/>
    </row>
    <row r="270" spans="1:8" x14ac:dyDescent="0.2">
      <c r="B270" s="4"/>
      <c r="E270" s="4"/>
      <c r="G270" s="4"/>
    </row>
    <row r="271" spans="1:8" x14ac:dyDescent="0.2">
      <c r="B271" s="4"/>
      <c r="E271" s="4"/>
      <c r="G271" s="4"/>
    </row>
    <row r="272" spans="1:8" x14ac:dyDescent="0.2">
      <c r="B272" s="4"/>
      <c r="E272" s="4"/>
      <c r="G272" s="4"/>
    </row>
    <row r="273" spans="2:7" x14ac:dyDescent="0.2">
      <c r="B273" s="4"/>
      <c r="E273" s="4"/>
      <c r="G273" s="4"/>
    </row>
    <row r="274" spans="2:7" x14ac:dyDescent="0.2">
      <c r="B274" s="4"/>
      <c r="E274" s="4"/>
      <c r="G274" s="4"/>
    </row>
  </sheetData>
  <mergeCells count="2">
    <mergeCell ref="B116:D116"/>
    <mergeCell ref="B135:D135"/>
  </mergeCells>
  <pageMargins left="0.98425196850393704" right="0.39370078740157483" top="0.78740157480314965" bottom="0.3937007874015748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8"/>
  <sheetViews>
    <sheetView view="pageBreakPreview" topLeftCell="A103" zoomScaleNormal="100" zoomScaleSheetLayoutView="100" workbookViewId="0">
      <selection activeCell="B59" sqref="B59"/>
    </sheetView>
  </sheetViews>
  <sheetFormatPr defaultRowHeight="12.75" x14ac:dyDescent="0.2"/>
  <cols>
    <col min="1" max="1" width="4.7109375" style="1" customWidth="1"/>
    <col min="2" max="2" width="41.5703125" style="2" customWidth="1"/>
    <col min="3" max="3" width="5.7109375" style="3" customWidth="1"/>
    <col min="4" max="4" width="10.28515625" style="309" customWidth="1"/>
    <col min="5" max="5" width="5" style="309" customWidth="1"/>
    <col min="6" max="6" width="9.42578125" style="309" customWidth="1"/>
    <col min="7" max="7" width="4.140625" style="309" customWidth="1"/>
    <col min="8" max="8" width="10.85546875" style="309" customWidth="1"/>
    <col min="257" max="257" width="4.7109375" customWidth="1"/>
    <col min="258" max="258" width="46.42578125" customWidth="1"/>
    <col min="259" max="259" width="5.7109375" customWidth="1"/>
    <col min="260" max="260" width="12.5703125" customWidth="1"/>
    <col min="261" max="261" width="2.7109375" bestFit="1" customWidth="1"/>
    <col min="262" max="262" width="13.5703125" customWidth="1"/>
    <col min="263" max="263" width="3.140625" bestFit="1" customWidth="1"/>
    <col min="264" max="264" width="13.140625" customWidth="1"/>
    <col min="513" max="513" width="4.7109375" customWidth="1"/>
    <col min="514" max="514" width="46.42578125" customWidth="1"/>
    <col min="515" max="515" width="5.7109375" customWidth="1"/>
    <col min="516" max="516" width="12.5703125" customWidth="1"/>
    <col min="517" max="517" width="2.7109375" bestFit="1" customWidth="1"/>
    <col min="518" max="518" width="13.5703125" customWidth="1"/>
    <col min="519" max="519" width="3.140625" bestFit="1" customWidth="1"/>
    <col min="520" max="520" width="13.140625" customWidth="1"/>
    <col min="769" max="769" width="4.7109375" customWidth="1"/>
    <col min="770" max="770" width="46.42578125" customWidth="1"/>
    <col min="771" max="771" width="5.7109375" customWidth="1"/>
    <col min="772" max="772" width="12.5703125" customWidth="1"/>
    <col min="773" max="773" width="2.7109375" bestFit="1" customWidth="1"/>
    <col min="774" max="774" width="13.5703125" customWidth="1"/>
    <col min="775" max="775" width="3.140625" bestFit="1" customWidth="1"/>
    <col min="776" max="776" width="13.140625" customWidth="1"/>
    <col min="1025" max="1025" width="4.7109375" customWidth="1"/>
    <col min="1026" max="1026" width="46.42578125" customWidth="1"/>
    <col min="1027" max="1027" width="5.7109375" customWidth="1"/>
    <col min="1028" max="1028" width="12.5703125" customWidth="1"/>
    <col min="1029" max="1029" width="2.7109375" bestFit="1" customWidth="1"/>
    <col min="1030" max="1030" width="13.5703125" customWidth="1"/>
    <col min="1031" max="1031" width="3.140625" bestFit="1" customWidth="1"/>
    <col min="1032" max="1032" width="13.140625" customWidth="1"/>
    <col min="1281" max="1281" width="4.7109375" customWidth="1"/>
    <col min="1282" max="1282" width="46.42578125" customWidth="1"/>
    <col min="1283" max="1283" width="5.7109375" customWidth="1"/>
    <col min="1284" max="1284" width="12.5703125" customWidth="1"/>
    <col min="1285" max="1285" width="2.7109375" bestFit="1" customWidth="1"/>
    <col min="1286" max="1286" width="13.5703125" customWidth="1"/>
    <col min="1287" max="1287" width="3.140625" bestFit="1" customWidth="1"/>
    <col min="1288" max="1288" width="13.140625" customWidth="1"/>
    <col min="1537" max="1537" width="4.7109375" customWidth="1"/>
    <col min="1538" max="1538" width="46.42578125" customWidth="1"/>
    <col min="1539" max="1539" width="5.7109375" customWidth="1"/>
    <col min="1540" max="1540" width="12.5703125" customWidth="1"/>
    <col min="1541" max="1541" width="2.7109375" bestFit="1" customWidth="1"/>
    <col min="1542" max="1542" width="13.5703125" customWidth="1"/>
    <col min="1543" max="1543" width="3.140625" bestFit="1" customWidth="1"/>
    <col min="1544" max="1544" width="13.140625" customWidth="1"/>
    <col min="1793" max="1793" width="4.7109375" customWidth="1"/>
    <col min="1794" max="1794" width="46.42578125" customWidth="1"/>
    <col min="1795" max="1795" width="5.7109375" customWidth="1"/>
    <col min="1796" max="1796" width="12.5703125" customWidth="1"/>
    <col min="1797" max="1797" width="2.7109375" bestFit="1" customWidth="1"/>
    <col min="1798" max="1798" width="13.5703125" customWidth="1"/>
    <col min="1799" max="1799" width="3.140625" bestFit="1" customWidth="1"/>
    <col min="1800" max="1800" width="13.140625" customWidth="1"/>
    <col min="2049" max="2049" width="4.7109375" customWidth="1"/>
    <col min="2050" max="2050" width="46.42578125" customWidth="1"/>
    <col min="2051" max="2051" width="5.7109375" customWidth="1"/>
    <col min="2052" max="2052" width="12.5703125" customWidth="1"/>
    <col min="2053" max="2053" width="2.7109375" bestFit="1" customWidth="1"/>
    <col min="2054" max="2054" width="13.5703125" customWidth="1"/>
    <col min="2055" max="2055" width="3.140625" bestFit="1" customWidth="1"/>
    <col min="2056" max="2056" width="13.140625" customWidth="1"/>
    <col min="2305" max="2305" width="4.7109375" customWidth="1"/>
    <col min="2306" max="2306" width="46.42578125" customWidth="1"/>
    <col min="2307" max="2307" width="5.7109375" customWidth="1"/>
    <col min="2308" max="2308" width="12.5703125" customWidth="1"/>
    <col min="2309" max="2309" width="2.7109375" bestFit="1" customWidth="1"/>
    <col min="2310" max="2310" width="13.5703125" customWidth="1"/>
    <col min="2311" max="2311" width="3.140625" bestFit="1" customWidth="1"/>
    <col min="2312" max="2312" width="13.140625" customWidth="1"/>
    <col min="2561" max="2561" width="4.7109375" customWidth="1"/>
    <col min="2562" max="2562" width="46.42578125" customWidth="1"/>
    <col min="2563" max="2563" width="5.7109375" customWidth="1"/>
    <col min="2564" max="2564" width="12.5703125" customWidth="1"/>
    <col min="2565" max="2565" width="2.7109375" bestFit="1" customWidth="1"/>
    <col min="2566" max="2566" width="13.5703125" customWidth="1"/>
    <col min="2567" max="2567" width="3.140625" bestFit="1" customWidth="1"/>
    <col min="2568" max="2568" width="13.140625" customWidth="1"/>
    <col min="2817" max="2817" width="4.7109375" customWidth="1"/>
    <col min="2818" max="2818" width="46.42578125" customWidth="1"/>
    <col min="2819" max="2819" width="5.7109375" customWidth="1"/>
    <col min="2820" max="2820" width="12.5703125" customWidth="1"/>
    <col min="2821" max="2821" width="2.7109375" bestFit="1" customWidth="1"/>
    <col min="2822" max="2822" width="13.5703125" customWidth="1"/>
    <col min="2823" max="2823" width="3.140625" bestFit="1" customWidth="1"/>
    <col min="2824" max="2824" width="13.140625" customWidth="1"/>
    <col min="3073" max="3073" width="4.7109375" customWidth="1"/>
    <col min="3074" max="3074" width="46.42578125" customWidth="1"/>
    <col min="3075" max="3075" width="5.7109375" customWidth="1"/>
    <col min="3076" max="3076" width="12.5703125" customWidth="1"/>
    <col min="3077" max="3077" width="2.7109375" bestFit="1" customWidth="1"/>
    <col min="3078" max="3078" width="13.5703125" customWidth="1"/>
    <col min="3079" max="3079" width="3.140625" bestFit="1" customWidth="1"/>
    <col min="3080" max="3080" width="13.140625" customWidth="1"/>
    <col min="3329" max="3329" width="4.7109375" customWidth="1"/>
    <col min="3330" max="3330" width="46.42578125" customWidth="1"/>
    <col min="3331" max="3331" width="5.7109375" customWidth="1"/>
    <col min="3332" max="3332" width="12.5703125" customWidth="1"/>
    <col min="3333" max="3333" width="2.7109375" bestFit="1" customWidth="1"/>
    <col min="3334" max="3334" width="13.5703125" customWidth="1"/>
    <col min="3335" max="3335" width="3.140625" bestFit="1" customWidth="1"/>
    <col min="3336" max="3336" width="13.140625" customWidth="1"/>
    <col min="3585" max="3585" width="4.7109375" customWidth="1"/>
    <col min="3586" max="3586" width="46.42578125" customWidth="1"/>
    <col min="3587" max="3587" width="5.7109375" customWidth="1"/>
    <col min="3588" max="3588" width="12.5703125" customWidth="1"/>
    <col min="3589" max="3589" width="2.7109375" bestFit="1" customWidth="1"/>
    <col min="3590" max="3590" width="13.5703125" customWidth="1"/>
    <col min="3591" max="3591" width="3.140625" bestFit="1" customWidth="1"/>
    <col min="3592" max="3592" width="13.140625" customWidth="1"/>
    <col min="3841" max="3841" width="4.7109375" customWidth="1"/>
    <col min="3842" max="3842" width="46.42578125" customWidth="1"/>
    <col min="3843" max="3843" width="5.7109375" customWidth="1"/>
    <col min="3844" max="3844" width="12.5703125" customWidth="1"/>
    <col min="3845" max="3845" width="2.7109375" bestFit="1" customWidth="1"/>
    <col min="3846" max="3846" width="13.5703125" customWidth="1"/>
    <col min="3847" max="3847" width="3.140625" bestFit="1" customWidth="1"/>
    <col min="3848" max="3848" width="13.140625" customWidth="1"/>
    <col min="4097" max="4097" width="4.7109375" customWidth="1"/>
    <col min="4098" max="4098" width="46.42578125" customWidth="1"/>
    <col min="4099" max="4099" width="5.7109375" customWidth="1"/>
    <col min="4100" max="4100" width="12.5703125" customWidth="1"/>
    <col min="4101" max="4101" width="2.7109375" bestFit="1" customWidth="1"/>
    <col min="4102" max="4102" width="13.5703125" customWidth="1"/>
    <col min="4103" max="4103" width="3.140625" bestFit="1" customWidth="1"/>
    <col min="4104" max="4104" width="13.140625" customWidth="1"/>
    <col min="4353" max="4353" width="4.7109375" customWidth="1"/>
    <col min="4354" max="4354" width="46.42578125" customWidth="1"/>
    <col min="4355" max="4355" width="5.7109375" customWidth="1"/>
    <col min="4356" max="4356" width="12.5703125" customWidth="1"/>
    <col min="4357" max="4357" width="2.7109375" bestFit="1" customWidth="1"/>
    <col min="4358" max="4358" width="13.5703125" customWidth="1"/>
    <col min="4359" max="4359" width="3.140625" bestFit="1" customWidth="1"/>
    <col min="4360" max="4360" width="13.140625" customWidth="1"/>
    <col min="4609" max="4609" width="4.7109375" customWidth="1"/>
    <col min="4610" max="4610" width="46.42578125" customWidth="1"/>
    <col min="4611" max="4611" width="5.7109375" customWidth="1"/>
    <col min="4612" max="4612" width="12.5703125" customWidth="1"/>
    <col min="4613" max="4613" width="2.7109375" bestFit="1" customWidth="1"/>
    <col min="4614" max="4614" width="13.5703125" customWidth="1"/>
    <col min="4615" max="4615" width="3.140625" bestFit="1" customWidth="1"/>
    <col min="4616" max="4616" width="13.140625" customWidth="1"/>
    <col min="4865" max="4865" width="4.7109375" customWidth="1"/>
    <col min="4866" max="4866" width="46.42578125" customWidth="1"/>
    <col min="4867" max="4867" width="5.7109375" customWidth="1"/>
    <col min="4868" max="4868" width="12.5703125" customWidth="1"/>
    <col min="4869" max="4869" width="2.7109375" bestFit="1" customWidth="1"/>
    <col min="4870" max="4870" width="13.5703125" customWidth="1"/>
    <col min="4871" max="4871" width="3.140625" bestFit="1" customWidth="1"/>
    <col min="4872" max="4872" width="13.140625" customWidth="1"/>
    <col min="5121" max="5121" width="4.7109375" customWidth="1"/>
    <col min="5122" max="5122" width="46.42578125" customWidth="1"/>
    <col min="5123" max="5123" width="5.7109375" customWidth="1"/>
    <col min="5124" max="5124" width="12.5703125" customWidth="1"/>
    <col min="5125" max="5125" width="2.7109375" bestFit="1" customWidth="1"/>
    <col min="5126" max="5126" width="13.5703125" customWidth="1"/>
    <col min="5127" max="5127" width="3.140625" bestFit="1" customWidth="1"/>
    <col min="5128" max="5128" width="13.140625" customWidth="1"/>
    <col min="5377" max="5377" width="4.7109375" customWidth="1"/>
    <col min="5378" max="5378" width="46.42578125" customWidth="1"/>
    <col min="5379" max="5379" width="5.7109375" customWidth="1"/>
    <col min="5380" max="5380" width="12.5703125" customWidth="1"/>
    <col min="5381" max="5381" width="2.7109375" bestFit="1" customWidth="1"/>
    <col min="5382" max="5382" width="13.5703125" customWidth="1"/>
    <col min="5383" max="5383" width="3.140625" bestFit="1" customWidth="1"/>
    <col min="5384" max="5384" width="13.140625" customWidth="1"/>
    <col min="5633" max="5633" width="4.7109375" customWidth="1"/>
    <col min="5634" max="5634" width="46.42578125" customWidth="1"/>
    <col min="5635" max="5635" width="5.7109375" customWidth="1"/>
    <col min="5636" max="5636" width="12.5703125" customWidth="1"/>
    <col min="5637" max="5637" width="2.7109375" bestFit="1" customWidth="1"/>
    <col min="5638" max="5638" width="13.5703125" customWidth="1"/>
    <col min="5639" max="5639" width="3.140625" bestFit="1" customWidth="1"/>
    <col min="5640" max="5640" width="13.140625" customWidth="1"/>
    <col min="5889" max="5889" width="4.7109375" customWidth="1"/>
    <col min="5890" max="5890" width="46.42578125" customWidth="1"/>
    <col min="5891" max="5891" width="5.7109375" customWidth="1"/>
    <col min="5892" max="5892" width="12.5703125" customWidth="1"/>
    <col min="5893" max="5893" width="2.7109375" bestFit="1" customWidth="1"/>
    <col min="5894" max="5894" width="13.5703125" customWidth="1"/>
    <col min="5895" max="5895" width="3.140625" bestFit="1" customWidth="1"/>
    <col min="5896" max="5896" width="13.140625" customWidth="1"/>
    <col min="6145" max="6145" width="4.7109375" customWidth="1"/>
    <col min="6146" max="6146" width="46.42578125" customWidth="1"/>
    <col min="6147" max="6147" width="5.7109375" customWidth="1"/>
    <col min="6148" max="6148" width="12.5703125" customWidth="1"/>
    <col min="6149" max="6149" width="2.7109375" bestFit="1" customWidth="1"/>
    <col min="6150" max="6150" width="13.5703125" customWidth="1"/>
    <col min="6151" max="6151" width="3.140625" bestFit="1" customWidth="1"/>
    <col min="6152" max="6152" width="13.140625" customWidth="1"/>
    <col min="6401" max="6401" width="4.7109375" customWidth="1"/>
    <col min="6402" max="6402" width="46.42578125" customWidth="1"/>
    <col min="6403" max="6403" width="5.7109375" customWidth="1"/>
    <col min="6404" max="6404" width="12.5703125" customWidth="1"/>
    <col min="6405" max="6405" width="2.7109375" bestFit="1" customWidth="1"/>
    <col min="6406" max="6406" width="13.5703125" customWidth="1"/>
    <col min="6407" max="6407" width="3.140625" bestFit="1" customWidth="1"/>
    <col min="6408" max="6408" width="13.140625" customWidth="1"/>
    <col min="6657" max="6657" width="4.7109375" customWidth="1"/>
    <col min="6658" max="6658" width="46.42578125" customWidth="1"/>
    <col min="6659" max="6659" width="5.7109375" customWidth="1"/>
    <col min="6660" max="6660" width="12.5703125" customWidth="1"/>
    <col min="6661" max="6661" width="2.7109375" bestFit="1" customWidth="1"/>
    <col min="6662" max="6662" width="13.5703125" customWidth="1"/>
    <col min="6663" max="6663" width="3.140625" bestFit="1" customWidth="1"/>
    <col min="6664" max="6664" width="13.140625" customWidth="1"/>
    <col min="6913" max="6913" width="4.7109375" customWidth="1"/>
    <col min="6914" max="6914" width="46.42578125" customWidth="1"/>
    <col min="6915" max="6915" width="5.7109375" customWidth="1"/>
    <col min="6916" max="6916" width="12.5703125" customWidth="1"/>
    <col min="6917" max="6917" width="2.7109375" bestFit="1" customWidth="1"/>
    <col min="6918" max="6918" width="13.5703125" customWidth="1"/>
    <col min="6919" max="6919" width="3.140625" bestFit="1" customWidth="1"/>
    <col min="6920" max="6920" width="13.140625" customWidth="1"/>
    <col min="7169" max="7169" width="4.7109375" customWidth="1"/>
    <col min="7170" max="7170" width="46.42578125" customWidth="1"/>
    <col min="7171" max="7171" width="5.7109375" customWidth="1"/>
    <col min="7172" max="7172" width="12.5703125" customWidth="1"/>
    <col min="7173" max="7173" width="2.7109375" bestFit="1" customWidth="1"/>
    <col min="7174" max="7174" width="13.5703125" customWidth="1"/>
    <col min="7175" max="7175" width="3.140625" bestFit="1" customWidth="1"/>
    <col min="7176" max="7176" width="13.140625" customWidth="1"/>
    <col min="7425" max="7425" width="4.7109375" customWidth="1"/>
    <col min="7426" max="7426" width="46.42578125" customWidth="1"/>
    <col min="7427" max="7427" width="5.7109375" customWidth="1"/>
    <col min="7428" max="7428" width="12.5703125" customWidth="1"/>
    <col min="7429" max="7429" width="2.7109375" bestFit="1" customWidth="1"/>
    <col min="7430" max="7430" width="13.5703125" customWidth="1"/>
    <col min="7431" max="7431" width="3.140625" bestFit="1" customWidth="1"/>
    <col min="7432" max="7432" width="13.140625" customWidth="1"/>
    <col min="7681" max="7681" width="4.7109375" customWidth="1"/>
    <col min="7682" max="7682" width="46.42578125" customWidth="1"/>
    <col min="7683" max="7683" width="5.7109375" customWidth="1"/>
    <col min="7684" max="7684" width="12.5703125" customWidth="1"/>
    <col min="7685" max="7685" width="2.7109375" bestFit="1" customWidth="1"/>
    <col min="7686" max="7686" width="13.5703125" customWidth="1"/>
    <col min="7687" max="7687" width="3.140625" bestFit="1" customWidth="1"/>
    <col min="7688" max="7688" width="13.140625" customWidth="1"/>
    <col min="7937" max="7937" width="4.7109375" customWidth="1"/>
    <col min="7938" max="7938" width="46.42578125" customWidth="1"/>
    <col min="7939" max="7939" width="5.7109375" customWidth="1"/>
    <col min="7940" max="7940" width="12.5703125" customWidth="1"/>
    <col min="7941" max="7941" width="2.7109375" bestFit="1" customWidth="1"/>
    <col min="7942" max="7942" width="13.5703125" customWidth="1"/>
    <col min="7943" max="7943" width="3.140625" bestFit="1" customWidth="1"/>
    <col min="7944" max="7944" width="13.140625" customWidth="1"/>
    <col min="8193" max="8193" width="4.7109375" customWidth="1"/>
    <col min="8194" max="8194" width="46.42578125" customWidth="1"/>
    <col min="8195" max="8195" width="5.7109375" customWidth="1"/>
    <col min="8196" max="8196" width="12.5703125" customWidth="1"/>
    <col min="8197" max="8197" width="2.7109375" bestFit="1" customWidth="1"/>
    <col min="8198" max="8198" width="13.5703125" customWidth="1"/>
    <col min="8199" max="8199" width="3.140625" bestFit="1" customWidth="1"/>
    <col min="8200" max="8200" width="13.140625" customWidth="1"/>
    <col min="8449" max="8449" width="4.7109375" customWidth="1"/>
    <col min="8450" max="8450" width="46.42578125" customWidth="1"/>
    <col min="8451" max="8451" width="5.7109375" customWidth="1"/>
    <col min="8452" max="8452" width="12.5703125" customWidth="1"/>
    <col min="8453" max="8453" width="2.7109375" bestFit="1" customWidth="1"/>
    <col min="8454" max="8454" width="13.5703125" customWidth="1"/>
    <col min="8455" max="8455" width="3.140625" bestFit="1" customWidth="1"/>
    <col min="8456" max="8456" width="13.140625" customWidth="1"/>
    <col min="8705" max="8705" width="4.7109375" customWidth="1"/>
    <col min="8706" max="8706" width="46.42578125" customWidth="1"/>
    <col min="8707" max="8707" width="5.7109375" customWidth="1"/>
    <col min="8708" max="8708" width="12.5703125" customWidth="1"/>
    <col min="8709" max="8709" width="2.7109375" bestFit="1" customWidth="1"/>
    <col min="8710" max="8710" width="13.5703125" customWidth="1"/>
    <col min="8711" max="8711" width="3.140625" bestFit="1" customWidth="1"/>
    <col min="8712" max="8712" width="13.140625" customWidth="1"/>
    <col min="8961" max="8961" width="4.7109375" customWidth="1"/>
    <col min="8962" max="8962" width="46.42578125" customWidth="1"/>
    <col min="8963" max="8963" width="5.7109375" customWidth="1"/>
    <col min="8964" max="8964" width="12.5703125" customWidth="1"/>
    <col min="8965" max="8965" width="2.7109375" bestFit="1" customWidth="1"/>
    <col min="8966" max="8966" width="13.5703125" customWidth="1"/>
    <col min="8967" max="8967" width="3.140625" bestFit="1" customWidth="1"/>
    <col min="8968" max="8968" width="13.140625" customWidth="1"/>
    <col min="9217" max="9217" width="4.7109375" customWidth="1"/>
    <col min="9218" max="9218" width="46.42578125" customWidth="1"/>
    <col min="9219" max="9219" width="5.7109375" customWidth="1"/>
    <col min="9220" max="9220" width="12.5703125" customWidth="1"/>
    <col min="9221" max="9221" width="2.7109375" bestFit="1" customWidth="1"/>
    <col min="9222" max="9222" width="13.5703125" customWidth="1"/>
    <col min="9223" max="9223" width="3.140625" bestFit="1" customWidth="1"/>
    <col min="9224" max="9224" width="13.140625" customWidth="1"/>
    <col min="9473" max="9473" width="4.7109375" customWidth="1"/>
    <col min="9474" max="9474" width="46.42578125" customWidth="1"/>
    <col min="9475" max="9475" width="5.7109375" customWidth="1"/>
    <col min="9476" max="9476" width="12.5703125" customWidth="1"/>
    <col min="9477" max="9477" width="2.7109375" bestFit="1" customWidth="1"/>
    <col min="9478" max="9478" width="13.5703125" customWidth="1"/>
    <col min="9479" max="9479" width="3.140625" bestFit="1" customWidth="1"/>
    <col min="9480" max="9480" width="13.140625" customWidth="1"/>
    <col min="9729" max="9729" width="4.7109375" customWidth="1"/>
    <col min="9730" max="9730" width="46.42578125" customWidth="1"/>
    <col min="9731" max="9731" width="5.7109375" customWidth="1"/>
    <col min="9732" max="9732" width="12.5703125" customWidth="1"/>
    <col min="9733" max="9733" width="2.7109375" bestFit="1" customWidth="1"/>
    <col min="9734" max="9734" width="13.5703125" customWidth="1"/>
    <col min="9735" max="9735" width="3.140625" bestFit="1" customWidth="1"/>
    <col min="9736" max="9736" width="13.140625" customWidth="1"/>
    <col min="9985" max="9985" width="4.7109375" customWidth="1"/>
    <col min="9986" max="9986" width="46.42578125" customWidth="1"/>
    <col min="9987" max="9987" width="5.7109375" customWidth="1"/>
    <col min="9988" max="9988" width="12.5703125" customWidth="1"/>
    <col min="9989" max="9989" width="2.7109375" bestFit="1" customWidth="1"/>
    <col min="9990" max="9990" width="13.5703125" customWidth="1"/>
    <col min="9991" max="9991" width="3.140625" bestFit="1" customWidth="1"/>
    <col min="9992" max="9992" width="13.140625" customWidth="1"/>
    <col min="10241" max="10241" width="4.7109375" customWidth="1"/>
    <col min="10242" max="10242" width="46.42578125" customWidth="1"/>
    <col min="10243" max="10243" width="5.7109375" customWidth="1"/>
    <col min="10244" max="10244" width="12.5703125" customWidth="1"/>
    <col min="10245" max="10245" width="2.7109375" bestFit="1" customWidth="1"/>
    <col min="10246" max="10246" width="13.5703125" customWidth="1"/>
    <col min="10247" max="10247" width="3.140625" bestFit="1" customWidth="1"/>
    <col min="10248" max="10248" width="13.140625" customWidth="1"/>
    <col min="10497" max="10497" width="4.7109375" customWidth="1"/>
    <col min="10498" max="10498" width="46.42578125" customWidth="1"/>
    <col min="10499" max="10499" width="5.7109375" customWidth="1"/>
    <col min="10500" max="10500" width="12.5703125" customWidth="1"/>
    <col min="10501" max="10501" width="2.7109375" bestFit="1" customWidth="1"/>
    <col min="10502" max="10502" width="13.5703125" customWidth="1"/>
    <col min="10503" max="10503" width="3.140625" bestFit="1" customWidth="1"/>
    <col min="10504" max="10504" width="13.140625" customWidth="1"/>
    <col min="10753" max="10753" width="4.7109375" customWidth="1"/>
    <col min="10754" max="10754" width="46.42578125" customWidth="1"/>
    <col min="10755" max="10755" width="5.7109375" customWidth="1"/>
    <col min="10756" max="10756" width="12.5703125" customWidth="1"/>
    <col min="10757" max="10757" width="2.7109375" bestFit="1" customWidth="1"/>
    <col min="10758" max="10758" width="13.5703125" customWidth="1"/>
    <col min="10759" max="10759" width="3.140625" bestFit="1" customWidth="1"/>
    <col min="10760" max="10760" width="13.140625" customWidth="1"/>
    <col min="11009" max="11009" width="4.7109375" customWidth="1"/>
    <col min="11010" max="11010" width="46.42578125" customWidth="1"/>
    <col min="11011" max="11011" width="5.7109375" customWidth="1"/>
    <col min="11012" max="11012" width="12.5703125" customWidth="1"/>
    <col min="11013" max="11013" width="2.7109375" bestFit="1" customWidth="1"/>
    <col min="11014" max="11014" width="13.5703125" customWidth="1"/>
    <col min="11015" max="11015" width="3.140625" bestFit="1" customWidth="1"/>
    <col min="11016" max="11016" width="13.140625" customWidth="1"/>
    <col min="11265" max="11265" width="4.7109375" customWidth="1"/>
    <col min="11266" max="11266" width="46.42578125" customWidth="1"/>
    <col min="11267" max="11267" width="5.7109375" customWidth="1"/>
    <col min="11268" max="11268" width="12.5703125" customWidth="1"/>
    <col min="11269" max="11269" width="2.7109375" bestFit="1" customWidth="1"/>
    <col min="11270" max="11270" width="13.5703125" customWidth="1"/>
    <col min="11271" max="11271" width="3.140625" bestFit="1" customWidth="1"/>
    <col min="11272" max="11272" width="13.140625" customWidth="1"/>
    <col min="11521" max="11521" width="4.7109375" customWidth="1"/>
    <col min="11522" max="11522" width="46.42578125" customWidth="1"/>
    <col min="11523" max="11523" width="5.7109375" customWidth="1"/>
    <col min="11524" max="11524" width="12.5703125" customWidth="1"/>
    <col min="11525" max="11525" width="2.7109375" bestFit="1" customWidth="1"/>
    <col min="11526" max="11526" width="13.5703125" customWidth="1"/>
    <col min="11527" max="11527" width="3.140625" bestFit="1" customWidth="1"/>
    <col min="11528" max="11528" width="13.140625" customWidth="1"/>
    <col min="11777" max="11777" width="4.7109375" customWidth="1"/>
    <col min="11778" max="11778" width="46.42578125" customWidth="1"/>
    <col min="11779" max="11779" width="5.7109375" customWidth="1"/>
    <col min="11780" max="11780" width="12.5703125" customWidth="1"/>
    <col min="11781" max="11781" width="2.7109375" bestFit="1" customWidth="1"/>
    <col min="11782" max="11782" width="13.5703125" customWidth="1"/>
    <col min="11783" max="11783" width="3.140625" bestFit="1" customWidth="1"/>
    <col min="11784" max="11784" width="13.140625" customWidth="1"/>
    <col min="12033" max="12033" width="4.7109375" customWidth="1"/>
    <col min="12034" max="12034" width="46.42578125" customWidth="1"/>
    <col min="12035" max="12035" width="5.7109375" customWidth="1"/>
    <col min="12036" max="12036" width="12.5703125" customWidth="1"/>
    <col min="12037" max="12037" width="2.7109375" bestFit="1" customWidth="1"/>
    <col min="12038" max="12038" width="13.5703125" customWidth="1"/>
    <col min="12039" max="12039" width="3.140625" bestFit="1" customWidth="1"/>
    <col min="12040" max="12040" width="13.140625" customWidth="1"/>
    <col min="12289" max="12289" width="4.7109375" customWidth="1"/>
    <col min="12290" max="12290" width="46.42578125" customWidth="1"/>
    <col min="12291" max="12291" width="5.7109375" customWidth="1"/>
    <col min="12292" max="12292" width="12.5703125" customWidth="1"/>
    <col min="12293" max="12293" width="2.7109375" bestFit="1" customWidth="1"/>
    <col min="12294" max="12294" width="13.5703125" customWidth="1"/>
    <col min="12295" max="12295" width="3.140625" bestFit="1" customWidth="1"/>
    <col min="12296" max="12296" width="13.140625" customWidth="1"/>
    <col min="12545" max="12545" width="4.7109375" customWidth="1"/>
    <col min="12546" max="12546" width="46.42578125" customWidth="1"/>
    <col min="12547" max="12547" width="5.7109375" customWidth="1"/>
    <col min="12548" max="12548" width="12.5703125" customWidth="1"/>
    <col min="12549" max="12549" width="2.7109375" bestFit="1" customWidth="1"/>
    <col min="12550" max="12550" width="13.5703125" customWidth="1"/>
    <col min="12551" max="12551" width="3.140625" bestFit="1" customWidth="1"/>
    <col min="12552" max="12552" width="13.140625" customWidth="1"/>
    <col min="12801" max="12801" width="4.7109375" customWidth="1"/>
    <col min="12802" max="12802" width="46.42578125" customWidth="1"/>
    <col min="12803" max="12803" width="5.7109375" customWidth="1"/>
    <col min="12804" max="12804" width="12.5703125" customWidth="1"/>
    <col min="12805" max="12805" width="2.7109375" bestFit="1" customWidth="1"/>
    <col min="12806" max="12806" width="13.5703125" customWidth="1"/>
    <col min="12807" max="12807" width="3.140625" bestFit="1" customWidth="1"/>
    <col min="12808" max="12808" width="13.140625" customWidth="1"/>
    <col min="13057" max="13057" width="4.7109375" customWidth="1"/>
    <col min="13058" max="13058" width="46.42578125" customWidth="1"/>
    <col min="13059" max="13059" width="5.7109375" customWidth="1"/>
    <col min="13060" max="13060" width="12.5703125" customWidth="1"/>
    <col min="13061" max="13061" width="2.7109375" bestFit="1" customWidth="1"/>
    <col min="13062" max="13062" width="13.5703125" customWidth="1"/>
    <col min="13063" max="13063" width="3.140625" bestFit="1" customWidth="1"/>
    <col min="13064" max="13064" width="13.140625" customWidth="1"/>
    <col min="13313" max="13313" width="4.7109375" customWidth="1"/>
    <col min="13314" max="13314" width="46.42578125" customWidth="1"/>
    <col min="13315" max="13315" width="5.7109375" customWidth="1"/>
    <col min="13316" max="13316" width="12.5703125" customWidth="1"/>
    <col min="13317" max="13317" width="2.7109375" bestFit="1" customWidth="1"/>
    <col min="13318" max="13318" width="13.5703125" customWidth="1"/>
    <col min="13319" max="13319" width="3.140625" bestFit="1" customWidth="1"/>
    <col min="13320" max="13320" width="13.140625" customWidth="1"/>
    <col min="13569" max="13569" width="4.7109375" customWidth="1"/>
    <col min="13570" max="13570" width="46.42578125" customWidth="1"/>
    <col min="13571" max="13571" width="5.7109375" customWidth="1"/>
    <col min="13572" max="13572" width="12.5703125" customWidth="1"/>
    <col min="13573" max="13573" width="2.7109375" bestFit="1" customWidth="1"/>
    <col min="13574" max="13574" width="13.5703125" customWidth="1"/>
    <col min="13575" max="13575" width="3.140625" bestFit="1" customWidth="1"/>
    <col min="13576" max="13576" width="13.140625" customWidth="1"/>
    <col min="13825" max="13825" width="4.7109375" customWidth="1"/>
    <col min="13826" max="13826" width="46.42578125" customWidth="1"/>
    <col min="13827" max="13827" width="5.7109375" customWidth="1"/>
    <col min="13828" max="13828" width="12.5703125" customWidth="1"/>
    <col min="13829" max="13829" width="2.7109375" bestFit="1" customWidth="1"/>
    <col min="13830" max="13830" width="13.5703125" customWidth="1"/>
    <col min="13831" max="13831" width="3.140625" bestFit="1" customWidth="1"/>
    <col min="13832" max="13832" width="13.140625" customWidth="1"/>
    <col min="14081" max="14081" width="4.7109375" customWidth="1"/>
    <col min="14082" max="14082" width="46.42578125" customWidth="1"/>
    <col min="14083" max="14083" width="5.7109375" customWidth="1"/>
    <col min="14084" max="14084" width="12.5703125" customWidth="1"/>
    <col min="14085" max="14085" width="2.7109375" bestFit="1" customWidth="1"/>
    <col min="14086" max="14086" width="13.5703125" customWidth="1"/>
    <col min="14087" max="14087" width="3.140625" bestFit="1" customWidth="1"/>
    <col min="14088" max="14088" width="13.140625" customWidth="1"/>
    <col min="14337" max="14337" width="4.7109375" customWidth="1"/>
    <col min="14338" max="14338" width="46.42578125" customWidth="1"/>
    <col min="14339" max="14339" width="5.7109375" customWidth="1"/>
    <col min="14340" max="14340" width="12.5703125" customWidth="1"/>
    <col min="14341" max="14341" width="2.7109375" bestFit="1" customWidth="1"/>
    <col min="14342" max="14342" width="13.5703125" customWidth="1"/>
    <col min="14343" max="14343" width="3.140625" bestFit="1" customWidth="1"/>
    <col min="14344" max="14344" width="13.140625" customWidth="1"/>
    <col min="14593" max="14593" width="4.7109375" customWidth="1"/>
    <col min="14594" max="14594" width="46.42578125" customWidth="1"/>
    <col min="14595" max="14595" width="5.7109375" customWidth="1"/>
    <col min="14596" max="14596" width="12.5703125" customWidth="1"/>
    <col min="14597" max="14597" width="2.7109375" bestFit="1" customWidth="1"/>
    <col min="14598" max="14598" width="13.5703125" customWidth="1"/>
    <col min="14599" max="14599" width="3.140625" bestFit="1" customWidth="1"/>
    <col min="14600" max="14600" width="13.140625" customWidth="1"/>
    <col min="14849" max="14849" width="4.7109375" customWidth="1"/>
    <col min="14850" max="14850" width="46.42578125" customWidth="1"/>
    <col min="14851" max="14851" width="5.7109375" customWidth="1"/>
    <col min="14852" max="14852" width="12.5703125" customWidth="1"/>
    <col min="14853" max="14853" width="2.7109375" bestFit="1" customWidth="1"/>
    <col min="14854" max="14854" width="13.5703125" customWidth="1"/>
    <col min="14855" max="14855" width="3.140625" bestFit="1" customWidth="1"/>
    <col min="14856" max="14856" width="13.140625" customWidth="1"/>
    <col min="15105" max="15105" width="4.7109375" customWidth="1"/>
    <col min="15106" max="15106" width="46.42578125" customWidth="1"/>
    <col min="15107" max="15107" width="5.7109375" customWidth="1"/>
    <col min="15108" max="15108" width="12.5703125" customWidth="1"/>
    <col min="15109" max="15109" width="2.7109375" bestFit="1" customWidth="1"/>
    <col min="15110" max="15110" width="13.5703125" customWidth="1"/>
    <col min="15111" max="15111" width="3.140625" bestFit="1" customWidth="1"/>
    <col min="15112" max="15112" width="13.140625" customWidth="1"/>
    <col min="15361" max="15361" width="4.7109375" customWidth="1"/>
    <col min="15362" max="15362" width="46.42578125" customWidth="1"/>
    <col min="15363" max="15363" width="5.7109375" customWidth="1"/>
    <col min="15364" max="15364" width="12.5703125" customWidth="1"/>
    <col min="15365" max="15365" width="2.7109375" bestFit="1" customWidth="1"/>
    <col min="15366" max="15366" width="13.5703125" customWidth="1"/>
    <col min="15367" max="15367" width="3.140625" bestFit="1" customWidth="1"/>
    <col min="15368" max="15368" width="13.140625" customWidth="1"/>
    <col min="15617" max="15617" width="4.7109375" customWidth="1"/>
    <col min="15618" max="15618" width="46.42578125" customWidth="1"/>
    <col min="15619" max="15619" width="5.7109375" customWidth="1"/>
    <col min="15620" max="15620" width="12.5703125" customWidth="1"/>
    <col min="15621" max="15621" width="2.7109375" bestFit="1" customWidth="1"/>
    <col min="15622" max="15622" width="13.5703125" customWidth="1"/>
    <col min="15623" max="15623" width="3.140625" bestFit="1" customWidth="1"/>
    <col min="15624" max="15624" width="13.140625" customWidth="1"/>
    <col min="15873" max="15873" width="4.7109375" customWidth="1"/>
    <col min="15874" max="15874" width="46.42578125" customWidth="1"/>
    <col min="15875" max="15875" width="5.7109375" customWidth="1"/>
    <col min="15876" max="15876" width="12.5703125" customWidth="1"/>
    <col min="15877" max="15877" width="2.7109375" bestFit="1" customWidth="1"/>
    <col min="15878" max="15878" width="13.5703125" customWidth="1"/>
    <col min="15879" max="15879" width="3.140625" bestFit="1" customWidth="1"/>
    <col min="15880" max="15880" width="13.140625" customWidth="1"/>
    <col min="16129" max="16129" width="4.7109375" customWidth="1"/>
    <col min="16130" max="16130" width="46.42578125" customWidth="1"/>
    <col min="16131" max="16131" width="5.7109375" customWidth="1"/>
    <col min="16132" max="16132" width="12.5703125" customWidth="1"/>
    <col min="16133" max="16133" width="2.7109375" bestFit="1" customWidth="1"/>
    <col min="16134" max="16134" width="13.5703125" customWidth="1"/>
    <col min="16135" max="16135" width="3.140625" bestFit="1" customWidth="1"/>
    <col min="16136" max="16136" width="13.140625" customWidth="1"/>
  </cols>
  <sheetData>
    <row r="1" spans="1:8" ht="16.5" customHeight="1" x14ac:dyDescent="0.25">
      <c r="A1" s="52"/>
      <c r="B1" s="584"/>
      <c r="C1" s="584"/>
      <c r="D1" s="584"/>
      <c r="E1" s="584"/>
      <c r="F1" s="584"/>
      <c r="G1" s="329"/>
      <c r="H1" s="329"/>
    </row>
    <row r="2" spans="1:8" x14ac:dyDescent="0.2">
      <c r="A2" s="5"/>
      <c r="B2" s="6" t="s">
        <v>718</v>
      </c>
    </row>
    <row r="3" spans="1:8" x14ac:dyDescent="0.2">
      <c r="B3" s="6"/>
    </row>
    <row r="4" spans="1:8" x14ac:dyDescent="0.2">
      <c r="A4" s="10" t="s">
        <v>125</v>
      </c>
      <c r="B4" s="13" t="s">
        <v>108</v>
      </c>
      <c r="C4" s="11"/>
      <c r="D4" s="310"/>
      <c r="E4" s="311"/>
      <c r="F4" s="310"/>
      <c r="G4" s="311"/>
      <c r="H4" s="311"/>
    </row>
    <row r="5" spans="1:8" x14ac:dyDescent="0.2">
      <c r="A5" s="5"/>
      <c r="B5" s="6"/>
    </row>
    <row r="6" spans="1:8" x14ac:dyDescent="0.2">
      <c r="A6" s="10" t="s">
        <v>87</v>
      </c>
      <c r="B6" s="13" t="s">
        <v>88</v>
      </c>
      <c r="C6" s="11"/>
      <c r="D6" s="310"/>
      <c r="E6" s="311"/>
      <c r="F6" s="310"/>
      <c r="G6" s="311"/>
      <c r="H6" s="311"/>
    </row>
    <row r="7" spans="1:8" x14ac:dyDescent="0.2">
      <c r="A7" s="5"/>
      <c r="B7" s="6"/>
    </row>
    <row r="8" spans="1:8" ht="38.25" x14ac:dyDescent="0.2">
      <c r="A8" s="11" t="s">
        <v>89</v>
      </c>
      <c r="B8" s="12" t="s">
        <v>197</v>
      </c>
      <c r="C8" s="9"/>
      <c r="D8" s="311"/>
      <c r="E8" s="311"/>
      <c r="F8" s="311"/>
      <c r="G8" s="311"/>
      <c r="H8" s="311"/>
    </row>
    <row r="9" spans="1:8" ht="25.5" x14ac:dyDescent="0.2">
      <c r="A9" s="8"/>
      <c r="B9" s="12" t="s">
        <v>116</v>
      </c>
      <c r="C9" s="9"/>
      <c r="D9" s="311"/>
      <c r="E9" s="311"/>
      <c r="F9" s="311"/>
      <c r="G9" s="311"/>
      <c r="H9" s="311"/>
    </row>
    <row r="10" spans="1:8" x14ac:dyDescent="0.2">
      <c r="A10" s="8"/>
      <c r="B10" s="12" t="s">
        <v>117</v>
      </c>
      <c r="C10" s="11" t="s">
        <v>90</v>
      </c>
      <c r="D10" s="312">
        <v>33</v>
      </c>
      <c r="E10" s="311" t="s">
        <v>127</v>
      </c>
      <c r="F10" s="312"/>
      <c r="G10" s="311" t="s">
        <v>91</v>
      </c>
      <c r="H10" s="312">
        <f>D10*F10</f>
        <v>0</v>
      </c>
    </row>
    <row r="11" spans="1:8" x14ac:dyDescent="0.2">
      <c r="A11" s="10"/>
      <c r="B11" s="13"/>
      <c r="C11" s="11"/>
      <c r="D11" s="310"/>
      <c r="E11" s="311"/>
      <c r="F11" s="310"/>
      <c r="G11" s="311"/>
      <c r="H11" s="311"/>
    </row>
    <row r="12" spans="1:8" s="328" customFormat="1" ht="30" customHeight="1" x14ac:dyDescent="0.2">
      <c r="A12" s="345" t="s">
        <v>87</v>
      </c>
      <c r="B12" s="346" t="s">
        <v>107</v>
      </c>
      <c r="C12" s="345"/>
      <c r="D12" s="347"/>
      <c r="E12" s="365"/>
      <c r="F12" s="347"/>
      <c r="G12" s="365" t="s">
        <v>91</v>
      </c>
      <c r="H12" s="347">
        <f>SUM(H10:H11)</f>
        <v>0</v>
      </c>
    </row>
    <row r="13" spans="1:8" x14ac:dyDescent="0.2">
      <c r="A13" s="4"/>
      <c r="B13" s="14"/>
      <c r="C13" s="1"/>
      <c r="D13" s="312"/>
      <c r="F13" s="312"/>
    </row>
    <row r="14" spans="1:8" x14ac:dyDescent="0.2">
      <c r="A14" s="10" t="s">
        <v>92</v>
      </c>
      <c r="B14" s="13" t="s">
        <v>93</v>
      </c>
      <c r="C14" s="16"/>
      <c r="D14" s="310"/>
      <c r="E14" s="311"/>
      <c r="F14" s="310"/>
      <c r="G14" s="311"/>
      <c r="H14" s="311"/>
    </row>
    <row r="15" spans="1:8" x14ac:dyDescent="0.2">
      <c r="A15" s="5"/>
      <c r="B15" s="6"/>
      <c r="D15" s="312"/>
      <c r="F15" s="312"/>
    </row>
    <row r="16" spans="1:8" ht="191.25" x14ac:dyDescent="0.2">
      <c r="A16" s="1" t="s">
        <v>89</v>
      </c>
      <c r="B16" s="51" t="s">
        <v>0</v>
      </c>
      <c r="D16" s="312"/>
      <c r="F16" s="312"/>
    </row>
    <row r="17" spans="1:8" ht="76.5" x14ac:dyDescent="0.2">
      <c r="B17" s="2" t="s">
        <v>156</v>
      </c>
      <c r="D17" s="312"/>
      <c r="F17" s="312"/>
    </row>
    <row r="18" spans="1:8" ht="25.5" x14ac:dyDescent="0.2">
      <c r="B18" s="2" t="s">
        <v>114</v>
      </c>
      <c r="D18" s="312"/>
      <c r="F18" s="312"/>
    </row>
    <row r="19" spans="1:8" ht="27" x14ac:dyDescent="0.2">
      <c r="B19" s="2" t="s">
        <v>123</v>
      </c>
      <c r="D19" s="312"/>
      <c r="F19" s="312"/>
    </row>
    <row r="20" spans="1:8" ht="14.25" x14ac:dyDescent="0.2">
      <c r="B20" s="2" t="s">
        <v>189</v>
      </c>
      <c r="C20" s="1" t="s">
        <v>124</v>
      </c>
      <c r="D20" s="312">
        <v>45</v>
      </c>
      <c r="E20" s="309" t="s">
        <v>127</v>
      </c>
      <c r="F20" s="312"/>
      <c r="G20" s="309" t="s">
        <v>91</v>
      </c>
      <c r="H20" s="312">
        <f>D20*F20</f>
        <v>0</v>
      </c>
    </row>
    <row r="21" spans="1:8" x14ac:dyDescent="0.2">
      <c r="B21" s="15"/>
    </row>
    <row r="22" spans="1:8" ht="124.5" customHeight="1" x14ac:dyDescent="0.2">
      <c r="A22" s="1" t="s">
        <v>94</v>
      </c>
      <c r="B22" s="27" t="s">
        <v>702</v>
      </c>
      <c r="D22" s="312"/>
      <c r="F22" s="312"/>
      <c r="H22" s="312"/>
    </row>
    <row r="23" spans="1:8" ht="27" x14ac:dyDescent="0.2">
      <c r="B23" s="67" t="s">
        <v>260</v>
      </c>
      <c r="D23" s="312"/>
      <c r="F23" s="312"/>
      <c r="H23" s="312"/>
    </row>
    <row r="24" spans="1:8" ht="14.25" x14ac:dyDescent="0.2">
      <c r="B24" s="2" t="s">
        <v>190</v>
      </c>
      <c r="C24" s="1" t="s">
        <v>124</v>
      </c>
      <c r="D24" s="312">
        <v>28</v>
      </c>
      <c r="E24" s="309" t="s">
        <v>127</v>
      </c>
      <c r="F24" s="312"/>
      <c r="G24" s="309" t="s">
        <v>91</v>
      </c>
      <c r="H24" s="312">
        <f>D24*F24</f>
        <v>0</v>
      </c>
    </row>
    <row r="25" spans="1:8" x14ac:dyDescent="0.2">
      <c r="B25" s="15"/>
    </row>
    <row r="26" spans="1:8" x14ac:dyDescent="0.2">
      <c r="B26" s="15"/>
      <c r="C26" s="1"/>
      <c r="D26" s="312"/>
      <c r="F26" s="312"/>
      <c r="H26" s="312"/>
    </row>
    <row r="27" spans="1:8" ht="89.25" x14ac:dyDescent="0.2">
      <c r="A27" s="1" t="s">
        <v>95</v>
      </c>
      <c r="B27" s="2" t="s">
        <v>126</v>
      </c>
      <c r="D27" s="312"/>
      <c r="F27" s="312"/>
      <c r="H27" s="312"/>
    </row>
    <row r="28" spans="1:8" ht="14.25" x14ac:dyDescent="0.2">
      <c r="B28" s="2" t="s">
        <v>157</v>
      </c>
      <c r="D28" s="312"/>
      <c r="F28" s="312"/>
      <c r="H28" s="312"/>
    </row>
    <row r="29" spans="1:8" x14ac:dyDescent="0.2">
      <c r="D29" s="312"/>
      <c r="F29" s="312"/>
      <c r="H29" s="312"/>
    </row>
    <row r="30" spans="1:8" x14ac:dyDescent="0.2">
      <c r="B30" s="2" t="s">
        <v>191</v>
      </c>
      <c r="D30" s="312"/>
      <c r="F30" s="312"/>
      <c r="H30" s="312"/>
    </row>
    <row r="31" spans="1:8" ht="14.25" x14ac:dyDescent="0.2">
      <c r="B31" s="2" t="s">
        <v>192</v>
      </c>
      <c r="C31" s="1" t="s">
        <v>124</v>
      </c>
      <c r="D31" s="312">
        <v>22</v>
      </c>
      <c r="E31" s="309" t="s">
        <v>127</v>
      </c>
      <c r="F31" s="312"/>
      <c r="G31" s="309" t="s">
        <v>91</v>
      </c>
      <c r="H31" s="312">
        <f>D31*F31</f>
        <v>0</v>
      </c>
    </row>
    <row r="33" spans="1:8" ht="30" customHeight="1" x14ac:dyDescent="0.2">
      <c r="A33" s="345" t="s">
        <v>92</v>
      </c>
      <c r="B33" s="346" t="s">
        <v>110</v>
      </c>
      <c r="C33" s="345"/>
      <c r="D33" s="347"/>
      <c r="E33" s="365"/>
      <c r="F33" s="347"/>
      <c r="G33" s="365" t="s">
        <v>91</v>
      </c>
      <c r="H33" s="347">
        <f>SUM(H20:H32)</f>
        <v>0</v>
      </c>
    </row>
    <row r="34" spans="1:8" x14ac:dyDescent="0.2">
      <c r="A34" s="5"/>
      <c r="B34" s="6"/>
      <c r="D34" s="312"/>
      <c r="F34" s="312"/>
    </row>
    <row r="35" spans="1:8" x14ac:dyDescent="0.2">
      <c r="A35" s="5"/>
      <c r="B35" s="6"/>
      <c r="D35" s="312"/>
      <c r="F35" s="312"/>
    </row>
    <row r="36" spans="1:8" x14ac:dyDescent="0.2">
      <c r="A36" s="5" t="s">
        <v>102</v>
      </c>
      <c r="B36" s="6" t="s">
        <v>115</v>
      </c>
      <c r="D36" s="312"/>
      <c r="F36" s="312"/>
    </row>
    <row r="37" spans="1:8" x14ac:dyDescent="0.2">
      <c r="A37" s="5"/>
      <c r="B37" s="6"/>
      <c r="D37" s="312"/>
      <c r="F37" s="312"/>
    </row>
    <row r="38" spans="1:8" ht="122.25" customHeight="1" x14ac:dyDescent="0.2">
      <c r="A38" s="43" t="s">
        <v>89</v>
      </c>
      <c r="B38" s="200" t="s">
        <v>703</v>
      </c>
      <c r="C38" s="39"/>
      <c r="D38" s="314"/>
      <c r="E38" s="325"/>
      <c r="F38" s="314"/>
      <c r="G38" s="325"/>
      <c r="H38" s="312"/>
    </row>
    <row r="39" spans="1:8" ht="38.25" x14ac:dyDescent="0.2">
      <c r="A39" s="43"/>
      <c r="B39" s="49" t="s">
        <v>83</v>
      </c>
      <c r="C39" s="39"/>
      <c r="D39" s="314"/>
      <c r="E39" s="325"/>
      <c r="F39" s="314"/>
      <c r="G39" s="325"/>
    </row>
    <row r="40" spans="1:8" x14ac:dyDescent="0.2">
      <c r="A40" s="43"/>
      <c r="B40" s="49" t="s">
        <v>84</v>
      </c>
      <c r="C40" s="39"/>
      <c r="D40" s="314"/>
      <c r="E40" s="325"/>
      <c r="F40" s="314"/>
      <c r="G40" s="325"/>
    </row>
    <row r="41" spans="1:8" x14ac:dyDescent="0.2">
      <c r="A41" s="43"/>
      <c r="B41" s="49"/>
      <c r="C41" s="39"/>
      <c r="D41" s="314"/>
      <c r="E41" s="325"/>
      <c r="F41" s="314"/>
      <c r="G41" s="325"/>
    </row>
    <row r="42" spans="1:8" x14ac:dyDescent="0.2">
      <c r="A42" s="43"/>
      <c r="B42" s="50" t="s">
        <v>161</v>
      </c>
      <c r="C42" s="39"/>
      <c r="D42" s="314"/>
      <c r="E42" s="325"/>
      <c r="F42" s="314"/>
      <c r="G42" s="325"/>
    </row>
    <row r="43" spans="1:8" x14ac:dyDescent="0.2">
      <c r="A43" s="43"/>
      <c r="B43" s="2" t="s">
        <v>146</v>
      </c>
      <c r="D43" s="312"/>
      <c r="F43" s="312"/>
    </row>
    <row r="44" spans="1:8" x14ac:dyDescent="0.2">
      <c r="A44" s="43"/>
      <c r="B44" s="2" t="s">
        <v>147</v>
      </c>
      <c r="D44" s="312"/>
      <c r="F44" s="312"/>
    </row>
    <row r="45" spans="1:8" x14ac:dyDescent="0.2">
      <c r="A45" s="43"/>
      <c r="B45" s="49" t="s">
        <v>193</v>
      </c>
      <c r="C45" s="39"/>
      <c r="D45" s="314"/>
      <c r="E45" s="325"/>
      <c r="F45" s="314"/>
      <c r="G45" s="325"/>
    </row>
    <row r="46" spans="1:8" x14ac:dyDescent="0.2">
      <c r="A46" s="43"/>
      <c r="B46" s="49" t="s">
        <v>194</v>
      </c>
      <c r="C46" s="39"/>
      <c r="D46" s="314"/>
      <c r="E46" s="325"/>
      <c r="F46" s="314"/>
      <c r="G46" s="325"/>
    </row>
    <row r="47" spans="1:8" x14ac:dyDescent="0.2">
      <c r="A47" s="43"/>
      <c r="B47" s="22" t="s">
        <v>57</v>
      </c>
      <c r="C47" s="44" t="s">
        <v>133</v>
      </c>
      <c r="D47" s="123">
        <v>3</v>
      </c>
      <c r="E47" s="123" t="s">
        <v>127</v>
      </c>
      <c r="F47" s="123"/>
      <c r="G47" s="123" t="s">
        <v>91</v>
      </c>
      <c r="H47" s="312">
        <f>D47*F47</f>
        <v>0</v>
      </c>
    </row>
    <row r="48" spans="1:8" x14ac:dyDescent="0.2">
      <c r="A48" s="5"/>
      <c r="B48" s="6"/>
      <c r="D48" s="312"/>
      <c r="F48" s="312"/>
      <c r="H48" s="312"/>
    </row>
    <row r="49" spans="1:8" x14ac:dyDescent="0.2">
      <c r="A49" s="5"/>
      <c r="B49" s="6"/>
      <c r="D49" s="312"/>
      <c r="F49" s="312"/>
      <c r="H49" s="312"/>
    </row>
    <row r="50" spans="1:8" ht="76.5" x14ac:dyDescent="0.2">
      <c r="A50" s="43" t="s">
        <v>94</v>
      </c>
      <c r="B50" s="200" t="s">
        <v>704</v>
      </c>
      <c r="C50" s="39"/>
      <c r="D50" s="314"/>
      <c r="E50" s="325"/>
      <c r="F50" s="314"/>
      <c r="G50" s="325"/>
      <c r="H50" s="312"/>
    </row>
    <row r="51" spans="1:8" ht="51" x14ac:dyDescent="0.2">
      <c r="A51" s="43"/>
      <c r="B51" s="49" t="s">
        <v>162</v>
      </c>
      <c r="C51" s="39"/>
      <c r="D51" s="314"/>
      <c r="E51" s="325"/>
      <c r="F51" s="314"/>
      <c r="G51" s="325"/>
      <c r="H51" s="312"/>
    </row>
    <row r="52" spans="1:8" x14ac:dyDescent="0.2">
      <c r="A52" s="43"/>
      <c r="B52" s="49"/>
      <c r="C52" s="39"/>
      <c r="D52" s="314"/>
      <c r="E52" s="325"/>
      <c r="F52" s="314"/>
      <c r="G52" s="325"/>
      <c r="H52" s="312"/>
    </row>
    <row r="53" spans="1:8" x14ac:dyDescent="0.2">
      <c r="A53" s="43"/>
      <c r="B53" s="50" t="s">
        <v>195</v>
      </c>
      <c r="C53" s="39"/>
      <c r="D53" s="314"/>
      <c r="E53" s="325"/>
      <c r="F53" s="314"/>
      <c r="G53" s="325"/>
      <c r="H53" s="312"/>
    </row>
    <row r="54" spans="1:8" x14ac:dyDescent="0.2">
      <c r="A54" s="43"/>
      <c r="B54" s="2" t="s">
        <v>196</v>
      </c>
      <c r="C54" s="44" t="s">
        <v>133</v>
      </c>
      <c r="D54" s="123">
        <v>5</v>
      </c>
      <c r="E54" s="123" t="s">
        <v>127</v>
      </c>
      <c r="F54" s="123"/>
      <c r="G54" s="123" t="s">
        <v>91</v>
      </c>
      <c r="H54" s="312">
        <f>D54*F54</f>
        <v>0</v>
      </c>
    </row>
    <row r="55" spans="1:8" x14ac:dyDescent="0.2">
      <c r="A55" s="43"/>
      <c r="B55" s="22"/>
    </row>
    <row r="56" spans="1:8" x14ac:dyDescent="0.2">
      <c r="A56" s="43"/>
      <c r="B56" s="22"/>
      <c r="C56" s="44"/>
      <c r="D56" s="123"/>
      <c r="E56" s="123"/>
      <c r="F56" s="123"/>
      <c r="G56" s="123"/>
      <c r="H56" s="312"/>
    </row>
    <row r="57" spans="1:8" x14ac:dyDescent="0.2">
      <c r="A57" s="43"/>
      <c r="B57" s="22"/>
      <c r="C57" s="44"/>
      <c r="D57" s="123"/>
      <c r="E57" s="123"/>
      <c r="F57" s="123"/>
      <c r="G57" s="123"/>
      <c r="H57" s="312"/>
    </row>
    <row r="58" spans="1:8" x14ac:dyDescent="0.2">
      <c r="A58" s="43"/>
      <c r="B58" s="22"/>
      <c r="C58" s="44"/>
      <c r="D58" s="123"/>
      <c r="E58" s="123"/>
      <c r="F58" s="123"/>
      <c r="G58" s="123"/>
      <c r="H58" s="312"/>
    </row>
    <row r="59" spans="1:8" ht="57.75" customHeight="1" x14ac:dyDescent="0.2">
      <c r="A59" s="43" t="s">
        <v>95</v>
      </c>
      <c r="B59" s="200" t="s">
        <v>223</v>
      </c>
      <c r="C59" s="39"/>
      <c r="D59" s="314"/>
      <c r="E59" s="325"/>
      <c r="F59" s="314"/>
      <c r="G59" s="325"/>
      <c r="H59" s="312"/>
    </row>
    <row r="60" spans="1:8" ht="38.25" x14ac:dyDescent="0.2">
      <c r="A60" s="43"/>
      <c r="B60" s="49" t="s">
        <v>83</v>
      </c>
      <c r="C60" s="39"/>
      <c r="D60" s="314"/>
      <c r="E60" s="325"/>
      <c r="F60" s="314"/>
      <c r="G60" s="325"/>
      <c r="H60" s="312"/>
    </row>
    <row r="61" spans="1:8" ht="25.5" x14ac:dyDescent="0.2">
      <c r="A61" s="43"/>
      <c r="B61" s="49" t="s">
        <v>183</v>
      </c>
      <c r="C61" s="39"/>
      <c r="D61" s="314"/>
      <c r="E61" s="325"/>
      <c r="F61" s="314"/>
      <c r="G61" s="325"/>
      <c r="H61" s="312"/>
    </row>
    <row r="62" spans="1:8" x14ac:dyDescent="0.2">
      <c r="A62" s="43"/>
      <c r="B62" s="49"/>
      <c r="C62" s="39"/>
      <c r="D62" s="314"/>
      <c r="E62" s="325"/>
      <c r="F62" s="314"/>
      <c r="G62" s="325"/>
      <c r="H62" s="312"/>
    </row>
    <row r="63" spans="1:8" x14ac:dyDescent="0.2">
      <c r="A63" s="43"/>
      <c r="B63" s="50" t="s">
        <v>184</v>
      </c>
      <c r="C63" s="44" t="s">
        <v>104</v>
      </c>
      <c r="D63" s="315">
        <v>3</v>
      </c>
      <c r="E63" s="123" t="s">
        <v>127</v>
      </c>
      <c r="F63" s="123"/>
      <c r="G63" s="123" t="s">
        <v>91</v>
      </c>
      <c r="H63" s="312">
        <f>D63*F63</f>
        <v>0</v>
      </c>
    </row>
    <row r="64" spans="1:8" x14ac:dyDescent="0.2">
      <c r="A64" s="43"/>
      <c r="B64" s="22"/>
    </row>
    <row r="65" spans="1:8" x14ac:dyDescent="0.2">
      <c r="A65" s="43"/>
      <c r="B65" s="22"/>
      <c r="C65" s="44"/>
      <c r="D65" s="315"/>
      <c r="E65" s="123"/>
      <c r="F65" s="123"/>
      <c r="G65" s="123"/>
      <c r="H65" s="312"/>
    </row>
    <row r="66" spans="1:8" ht="102" x14ac:dyDescent="0.2">
      <c r="A66" s="38" t="s">
        <v>96</v>
      </c>
      <c r="B66" s="46" t="s">
        <v>1</v>
      </c>
      <c r="C66" s="39"/>
      <c r="D66" s="314"/>
      <c r="E66" s="325"/>
      <c r="F66" s="314"/>
      <c r="G66" s="325"/>
      <c r="H66" s="312"/>
    </row>
    <row r="67" spans="1:8" ht="38.25" x14ac:dyDescent="0.2">
      <c r="A67" s="38"/>
      <c r="B67" s="46" t="s">
        <v>85</v>
      </c>
      <c r="C67" s="39"/>
      <c r="D67" s="314"/>
      <c r="E67" s="325"/>
      <c r="F67" s="314"/>
      <c r="G67" s="325"/>
      <c r="H67" s="312"/>
    </row>
    <row r="68" spans="1:8" x14ac:dyDescent="0.2">
      <c r="A68" s="38"/>
      <c r="B68" s="46" t="s">
        <v>86</v>
      </c>
      <c r="C68" s="39" t="s">
        <v>104</v>
      </c>
      <c r="D68" s="341">
        <v>1</v>
      </c>
      <c r="E68" s="123" t="s">
        <v>127</v>
      </c>
      <c r="F68" s="314"/>
      <c r="G68" s="123" t="s">
        <v>91</v>
      </c>
      <c r="H68" s="312">
        <f>D68*F68</f>
        <v>0</v>
      </c>
    </row>
    <row r="69" spans="1:8" x14ac:dyDescent="0.2">
      <c r="A69" s="38"/>
      <c r="B69" s="46"/>
    </row>
    <row r="70" spans="1:8" s="328" customFormat="1" ht="30" customHeight="1" x14ac:dyDescent="0.2">
      <c r="A70" s="345" t="s">
        <v>102</v>
      </c>
      <c r="B70" s="596" t="s">
        <v>111</v>
      </c>
      <c r="C70" s="596"/>
      <c r="D70" s="596"/>
      <c r="E70" s="365"/>
      <c r="F70" s="351"/>
      <c r="G70" s="365" t="s">
        <v>91</v>
      </c>
      <c r="H70" s="347">
        <f>SUM(H47:H69)</f>
        <v>0</v>
      </c>
    </row>
    <row r="71" spans="1:8" x14ac:dyDescent="0.2">
      <c r="A71" s="18"/>
      <c r="B71" s="20"/>
      <c r="C71" s="19"/>
      <c r="D71" s="316"/>
      <c r="E71" s="326"/>
      <c r="F71" s="316"/>
      <c r="G71" s="326"/>
    </row>
    <row r="72" spans="1:8" x14ac:dyDescent="0.2">
      <c r="A72" s="18"/>
      <c r="B72" s="20"/>
      <c r="C72" s="19"/>
      <c r="D72" s="316"/>
      <c r="E72" s="326"/>
      <c r="F72" s="316"/>
      <c r="G72" s="326"/>
    </row>
    <row r="73" spans="1:8" x14ac:dyDescent="0.2">
      <c r="A73" s="4"/>
      <c r="B73" s="6" t="s">
        <v>188</v>
      </c>
      <c r="D73" s="312"/>
      <c r="F73" s="312"/>
    </row>
    <row r="74" spans="1:8" x14ac:dyDescent="0.2">
      <c r="A74" s="4"/>
      <c r="B74" s="6"/>
      <c r="D74" s="312"/>
      <c r="F74" s="312"/>
    </row>
    <row r="75" spans="1:8" x14ac:dyDescent="0.2">
      <c r="A75" s="1" t="s">
        <v>89</v>
      </c>
      <c r="B75" s="6" t="s">
        <v>108</v>
      </c>
      <c r="C75" s="17"/>
      <c r="D75" s="313"/>
      <c r="E75" s="320"/>
      <c r="F75" s="313"/>
      <c r="G75" s="320"/>
    </row>
    <row r="76" spans="1:8" x14ac:dyDescent="0.2">
      <c r="B76" s="6"/>
      <c r="C76" s="17"/>
      <c r="D76" s="313"/>
      <c r="E76" s="320"/>
      <c r="F76" s="313"/>
      <c r="G76" s="320"/>
    </row>
    <row r="77" spans="1:8" x14ac:dyDescent="0.2">
      <c r="B77" s="6" t="s">
        <v>105</v>
      </c>
      <c r="C77" s="17"/>
      <c r="D77" s="313"/>
      <c r="E77" s="320"/>
      <c r="F77" s="313"/>
      <c r="G77" s="320" t="s">
        <v>91</v>
      </c>
      <c r="H77" s="313">
        <f>H12</f>
        <v>0</v>
      </c>
    </row>
    <row r="78" spans="1:8" x14ac:dyDescent="0.2">
      <c r="B78" s="6"/>
      <c r="C78" s="17"/>
      <c r="D78" s="313"/>
      <c r="E78" s="320"/>
      <c r="F78" s="313"/>
      <c r="G78" s="320"/>
      <c r="H78" s="320"/>
    </row>
    <row r="79" spans="1:8" x14ac:dyDescent="0.2">
      <c r="B79" s="6" t="s">
        <v>106</v>
      </c>
      <c r="C79" s="17"/>
      <c r="D79" s="313"/>
      <c r="E79" s="320"/>
      <c r="F79" s="313"/>
      <c r="G79" s="320" t="s">
        <v>91</v>
      </c>
      <c r="H79" s="313">
        <f>H33</f>
        <v>0</v>
      </c>
    </row>
    <row r="80" spans="1:8" x14ac:dyDescent="0.2">
      <c r="B80" s="6"/>
      <c r="C80" s="17"/>
      <c r="D80" s="313"/>
      <c r="E80" s="320"/>
      <c r="F80" s="313"/>
      <c r="G80" s="320"/>
      <c r="H80" s="320"/>
    </row>
    <row r="81" spans="1:8" x14ac:dyDescent="0.2">
      <c r="B81" s="6" t="s">
        <v>81</v>
      </c>
      <c r="C81" s="17"/>
      <c r="D81" s="313"/>
      <c r="E81" s="320"/>
      <c r="F81" s="313"/>
      <c r="G81" s="320" t="s">
        <v>91</v>
      </c>
      <c r="H81" s="313">
        <f>H70</f>
        <v>0</v>
      </c>
    </row>
    <row r="82" spans="1:8" x14ac:dyDescent="0.2">
      <c r="B82" s="6"/>
      <c r="C82" s="17"/>
      <c r="D82" s="313"/>
      <c r="E82" s="320"/>
      <c r="F82" s="313"/>
      <c r="G82" s="320"/>
      <c r="H82" s="320"/>
    </row>
    <row r="83" spans="1:8" s="328" customFormat="1" ht="30" customHeight="1" x14ac:dyDescent="0.2">
      <c r="A83" s="345" t="s">
        <v>89</v>
      </c>
      <c r="B83" s="346" t="s">
        <v>137</v>
      </c>
      <c r="C83" s="345"/>
      <c r="D83" s="347"/>
      <c r="E83" s="365"/>
      <c r="F83" s="347"/>
      <c r="G83" s="365" t="s">
        <v>91</v>
      </c>
      <c r="H83" s="347">
        <f>SUM(H77:H82)</f>
        <v>0</v>
      </c>
    </row>
    <row r="86" spans="1:8" x14ac:dyDescent="0.2">
      <c r="A86" s="5" t="s">
        <v>82</v>
      </c>
      <c r="B86" s="597" t="s">
        <v>103</v>
      </c>
      <c r="C86" s="597"/>
      <c r="D86" s="597"/>
      <c r="E86" s="320"/>
      <c r="F86" s="320"/>
      <c r="G86" s="320"/>
      <c r="H86" s="320"/>
    </row>
    <row r="87" spans="1:8" x14ac:dyDescent="0.2">
      <c r="A87" s="3"/>
      <c r="B87" s="340"/>
    </row>
    <row r="88" spans="1:8" ht="102" x14ac:dyDescent="0.2">
      <c r="A88" s="1" t="s">
        <v>89</v>
      </c>
      <c r="B88" s="2" t="s">
        <v>705</v>
      </c>
      <c r="D88" s="312"/>
      <c r="F88" s="312"/>
      <c r="H88" s="343"/>
    </row>
    <row r="89" spans="1:8" x14ac:dyDescent="0.2">
      <c r="A89" s="25"/>
      <c r="B89" s="2" t="s">
        <v>113</v>
      </c>
      <c r="C89" s="1"/>
      <c r="D89" s="312"/>
      <c r="F89" s="312"/>
      <c r="H89" s="314"/>
    </row>
    <row r="90" spans="1:8" x14ac:dyDescent="0.2">
      <c r="D90" s="312"/>
      <c r="F90" s="312"/>
      <c r="H90" s="325"/>
    </row>
    <row r="91" spans="1:8" x14ac:dyDescent="0.2">
      <c r="B91" s="2" t="s">
        <v>198</v>
      </c>
      <c r="D91" s="312"/>
      <c r="F91" s="312"/>
      <c r="H91" s="325"/>
    </row>
    <row r="92" spans="1:8" x14ac:dyDescent="0.2">
      <c r="B92" s="2" t="s">
        <v>199</v>
      </c>
      <c r="C92" s="39" t="s">
        <v>112</v>
      </c>
      <c r="D92" s="314">
        <v>36</v>
      </c>
      <c r="E92" s="309" t="s">
        <v>127</v>
      </c>
      <c r="F92" s="312"/>
      <c r="G92" s="309" t="s">
        <v>91</v>
      </c>
      <c r="H92" s="312">
        <f>D92*F92</f>
        <v>0</v>
      </c>
    </row>
    <row r="93" spans="1:8" x14ac:dyDescent="0.2">
      <c r="A93" s="38"/>
      <c r="B93" s="46"/>
    </row>
    <row r="94" spans="1:8" x14ac:dyDescent="0.2">
      <c r="A94" s="38"/>
      <c r="B94" s="46"/>
      <c r="C94" s="39"/>
      <c r="D94" s="314"/>
      <c r="F94" s="312"/>
      <c r="H94" s="312"/>
    </row>
    <row r="95" spans="1:8" ht="76.5" x14ac:dyDescent="0.2">
      <c r="A95" s="1" t="s">
        <v>94</v>
      </c>
      <c r="B95" s="27" t="s">
        <v>2</v>
      </c>
      <c r="D95" s="312"/>
      <c r="F95" s="312"/>
      <c r="H95" s="312"/>
    </row>
    <row r="96" spans="1:8" x14ac:dyDescent="0.2">
      <c r="A96" s="25"/>
      <c r="B96" s="2" t="s">
        <v>113</v>
      </c>
      <c r="C96" s="18"/>
      <c r="D96" s="316"/>
      <c r="E96" s="326"/>
      <c r="F96" s="316"/>
      <c r="G96" s="326"/>
      <c r="H96" s="312"/>
    </row>
    <row r="97" spans="1:8" x14ac:dyDescent="0.2">
      <c r="B97" s="2" t="s">
        <v>200</v>
      </c>
      <c r="C97" s="19" t="s">
        <v>97</v>
      </c>
      <c r="D97" s="384">
        <v>4</v>
      </c>
      <c r="E97" s="326" t="s">
        <v>127</v>
      </c>
      <c r="F97" s="316"/>
      <c r="G97" s="326" t="s">
        <v>91</v>
      </c>
      <c r="H97" s="312">
        <f>D97*F97</f>
        <v>0</v>
      </c>
    </row>
    <row r="99" spans="1:8" x14ac:dyDescent="0.2">
      <c r="B99" s="6"/>
      <c r="C99" s="17"/>
      <c r="D99" s="313"/>
      <c r="E99" s="320"/>
      <c r="F99" s="313"/>
      <c r="G99" s="320"/>
      <c r="H99" s="343"/>
    </row>
    <row r="100" spans="1:8" ht="216.75" x14ac:dyDescent="0.2">
      <c r="A100" s="1" t="s">
        <v>95</v>
      </c>
      <c r="B100" s="27" t="s">
        <v>706</v>
      </c>
      <c r="C100" s="73"/>
      <c r="D100" s="385"/>
      <c r="E100" s="385"/>
      <c r="F100" s="385"/>
      <c r="G100" s="386"/>
      <c r="H100" s="321"/>
    </row>
    <row r="101" spans="1:8" ht="18" customHeight="1" x14ac:dyDescent="0.2">
      <c r="A101" s="18"/>
      <c r="B101" s="2" t="s">
        <v>113</v>
      </c>
      <c r="C101" s="48" t="s">
        <v>112</v>
      </c>
      <c r="D101" s="387">
        <v>33</v>
      </c>
      <c r="E101" s="326" t="s">
        <v>127</v>
      </c>
      <c r="F101" s="316"/>
      <c r="G101" s="326" t="s">
        <v>91</v>
      </c>
      <c r="H101" s="388">
        <f>D101*F101</f>
        <v>0</v>
      </c>
    </row>
    <row r="102" spans="1:8" x14ac:dyDescent="0.2">
      <c r="A102" s="75"/>
      <c r="B102" s="76"/>
    </row>
    <row r="103" spans="1:8" s="389" customFormat="1" ht="30" customHeight="1" x14ac:dyDescent="0.2">
      <c r="A103" s="345" t="s">
        <v>94</v>
      </c>
      <c r="B103" s="346" t="s">
        <v>152</v>
      </c>
      <c r="C103" s="345"/>
      <c r="D103" s="347"/>
      <c r="E103" s="365"/>
      <c r="F103" s="347"/>
      <c r="G103" s="365" t="s">
        <v>91</v>
      </c>
      <c r="H103" s="347">
        <f>SUM(H92:H102)</f>
        <v>0</v>
      </c>
    </row>
    <row r="104" spans="1:8" x14ac:dyDescent="0.2">
      <c r="A104" s="5"/>
      <c r="B104" s="202"/>
      <c r="C104" s="202"/>
      <c r="D104" s="320"/>
      <c r="E104" s="320"/>
      <c r="F104" s="320"/>
      <c r="G104" s="320"/>
      <c r="H104" s="320"/>
    </row>
    <row r="105" spans="1:8" x14ac:dyDescent="0.2">
      <c r="B105" s="71" t="s">
        <v>188</v>
      </c>
      <c r="D105" s="312"/>
      <c r="F105" s="312"/>
      <c r="H105" s="312"/>
    </row>
    <row r="106" spans="1:8" x14ac:dyDescent="0.2">
      <c r="A106"/>
      <c r="B106" s="72" t="s">
        <v>24</v>
      </c>
      <c r="C106"/>
      <c r="D106" s="321"/>
      <c r="E106" s="321"/>
      <c r="F106" s="321"/>
      <c r="G106" s="321"/>
      <c r="H106" s="321"/>
    </row>
    <row r="107" spans="1:8" ht="9" customHeight="1" x14ac:dyDescent="0.2">
      <c r="A107"/>
      <c r="B107"/>
      <c r="C107"/>
      <c r="D107" s="321"/>
      <c r="E107" s="321"/>
      <c r="F107" s="321"/>
      <c r="G107" s="321"/>
      <c r="H107" s="321"/>
    </row>
    <row r="108" spans="1:8" x14ac:dyDescent="0.2">
      <c r="A108" s="5"/>
      <c r="B108" s="56" t="s">
        <v>143</v>
      </c>
      <c r="C108" s="57"/>
      <c r="D108" s="322"/>
      <c r="E108" s="322"/>
      <c r="F108" s="322"/>
      <c r="G108" s="322" t="s">
        <v>91</v>
      </c>
      <c r="H108" s="332">
        <f>H83</f>
        <v>0</v>
      </c>
    </row>
    <row r="109" spans="1:8" x14ac:dyDescent="0.2">
      <c r="A109" s="4"/>
      <c r="B109" s="24"/>
      <c r="D109" s="312"/>
      <c r="F109" s="312"/>
      <c r="H109" s="312"/>
    </row>
    <row r="110" spans="1:8" x14ac:dyDescent="0.2">
      <c r="A110" s="5"/>
      <c r="B110" s="56" t="s">
        <v>144</v>
      </c>
      <c r="C110" s="57"/>
      <c r="D110" s="322"/>
      <c r="E110" s="322"/>
      <c r="F110" s="322"/>
      <c r="G110" s="322" t="s">
        <v>91</v>
      </c>
      <c r="H110" s="332">
        <f>H103</f>
        <v>0</v>
      </c>
    </row>
    <row r="111" spans="1:8" ht="9" customHeight="1" thickBot="1" x14ac:dyDescent="0.25">
      <c r="A111" s="18"/>
      <c r="B111" s="63"/>
      <c r="C111" s="64"/>
      <c r="D111" s="323"/>
      <c r="E111" s="323"/>
      <c r="F111" s="323"/>
      <c r="G111" s="323"/>
      <c r="H111" s="323"/>
    </row>
    <row r="112" spans="1:8" x14ac:dyDescent="0.2">
      <c r="B112" s="59" t="s">
        <v>122</v>
      </c>
      <c r="C112" s="60"/>
      <c r="D112" s="322"/>
      <c r="E112" s="322"/>
      <c r="F112" s="322"/>
      <c r="G112" s="322" t="s">
        <v>91</v>
      </c>
      <c r="H112" s="332">
        <f>SUM(H108:H111)</f>
        <v>0</v>
      </c>
    </row>
    <row r="113" spans="2:3" x14ac:dyDescent="0.2">
      <c r="B113" s="4"/>
      <c r="C113" s="4"/>
    </row>
    <row r="114" spans="2:3" x14ac:dyDescent="0.2">
      <c r="B114" s="4"/>
      <c r="C114" s="4"/>
    </row>
    <row r="115" spans="2:3" x14ac:dyDescent="0.2">
      <c r="B115" s="4"/>
      <c r="C115" s="4"/>
    </row>
    <row r="116" spans="2:3" x14ac:dyDescent="0.2">
      <c r="B116" s="4"/>
      <c r="C116" s="4"/>
    </row>
    <row r="117" spans="2:3" x14ac:dyDescent="0.2">
      <c r="B117" s="4"/>
      <c r="C117" s="4"/>
    </row>
    <row r="118" spans="2:3" x14ac:dyDescent="0.2">
      <c r="B118" s="4"/>
      <c r="C118" s="4"/>
    </row>
  </sheetData>
  <mergeCells count="2">
    <mergeCell ref="B70:D70"/>
    <mergeCell ref="B86:D86"/>
  </mergeCells>
  <pageMargins left="0.98425196850393704" right="0.39370078740157483" top="0.59055118110236227" bottom="0.39370078740157483" header="0.31496062992125984" footer="0.31496062992125984"/>
  <pageSetup orientation="portrait" r:id="rId1"/>
  <rowBreaks count="1" manualBreakCount="1">
    <brk id="8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
  <sheetViews>
    <sheetView view="pageBreakPreview" topLeftCell="A109" zoomScaleNormal="100" zoomScaleSheetLayoutView="100" workbookViewId="0">
      <selection activeCell="B52" sqref="B52"/>
    </sheetView>
  </sheetViews>
  <sheetFormatPr defaultRowHeight="12.75" x14ac:dyDescent="0.2"/>
  <cols>
    <col min="1" max="1" width="4.7109375" style="1" customWidth="1"/>
    <col min="2" max="2" width="40.7109375" style="2" customWidth="1"/>
    <col min="3" max="3" width="5.7109375" style="3" customWidth="1"/>
    <col min="4" max="4" width="8.28515625" style="309" customWidth="1"/>
    <col min="5" max="5" width="5.28515625" style="309" customWidth="1"/>
    <col min="6" max="6" width="11" style="309" customWidth="1"/>
    <col min="7" max="7" width="6.5703125" style="309" customWidth="1"/>
    <col min="8" max="8" width="9.5703125" style="309" customWidth="1"/>
    <col min="257" max="257" width="4.7109375" customWidth="1"/>
    <col min="258" max="258" width="46.42578125" customWidth="1"/>
    <col min="259" max="259" width="5.7109375" customWidth="1"/>
    <col min="260" max="260" width="12.5703125" customWidth="1"/>
    <col min="261" max="261" width="2.7109375" bestFit="1" customWidth="1"/>
    <col min="262" max="262" width="13.5703125" customWidth="1"/>
    <col min="263" max="263" width="3.140625" bestFit="1" customWidth="1"/>
    <col min="264" max="264" width="13.140625" customWidth="1"/>
    <col min="513" max="513" width="4.7109375" customWidth="1"/>
    <col min="514" max="514" width="46.42578125" customWidth="1"/>
    <col min="515" max="515" width="5.7109375" customWidth="1"/>
    <col min="516" max="516" width="12.5703125" customWidth="1"/>
    <col min="517" max="517" width="2.7109375" bestFit="1" customWidth="1"/>
    <col min="518" max="518" width="13.5703125" customWidth="1"/>
    <col min="519" max="519" width="3.140625" bestFit="1" customWidth="1"/>
    <col min="520" max="520" width="13.140625" customWidth="1"/>
    <col min="769" max="769" width="4.7109375" customWidth="1"/>
    <col min="770" max="770" width="46.42578125" customWidth="1"/>
    <col min="771" max="771" width="5.7109375" customWidth="1"/>
    <col min="772" max="772" width="12.5703125" customWidth="1"/>
    <col min="773" max="773" width="2.7109375" bestFit="1" customWidth="1"/>
    <col min="774" max="774" width="13.5703125" customWidth="1"/>
    <col min="775" max="775" width="3.140625" bestFit="1" customWidth="1"/>
    <col min="776" max="776" width="13.140625" customWidth="1"/>
    <col min="1025" max="1025" width="4.7109375" customWidth="1"/>
    <col min="1026" max="1026" width="46.42578125" customWidth="1"/>
    <col min="1027" max="1027" width="5.7109375" customWidth="1"/>
    <col min="1028" max="1028" width="12.5703125" customWidth="1"/>
    <col min="1029" max="1029" width="2.7109375" bestFit="1" customWidth="1"/>
    <col min="1030" max="1030" width="13.5703125" customWidth="1"/>
    <col min="1031" max="1031" width="3.140625" bestFit="1" customWidth="1"/>
    <col min="1032" max="1032" width="13.140625" customWidth="1"/>
    <col min="1281" max="1281" width="4.7109375" customWidth="1"/>
    <col min="1282" max="1282" width="46.42578125" customWidth="1"/>
    <col min="1283" max="1283" width="5.7109375" customWidth="1"/>
    <col min="1284" max="1284" width="12.5703125" customWidth="1"/>
    <col min="1285" max="1285" width="2.7109375" bestFit="1" customWidth="1"/>
    <col min="1286" max="1286" width="13.5703125" customWidth="1"/>
    <col min="1287" max="1287" width="3.140625" bestFit="1" customWidth="1"/>
    <col min="1288" max="1288" width="13.140625" customWidth="1"/>
    <col min="1537" max="1537" width="4.7109375" customWidth="1"/>
    <col min="1538" max="1538" width="46.42578125" customWidth="1"/>
    <col min="1539" max="1539" width="5.7109375" customWidth="1"/>
    <col min="1540" max="1540" width="12.5703125" customWidth="1"/>
    <col min="1541" max="1541" width="2.7109375" bestFit="1" customWidth="1"/>
    <col min="1542" max="1542" width="13.5703125" customWidth="1"/>
    <col min="1543" max="1543" width="3.140625" bestFit="1" customWidth="1"/>
    <col min="1544" max="1544" width="13.140625" customWidth="1"/>
    <col min="1793" max="1793" width="4.7109375" customWidth="1"/>
    <col min="1794" max="1794" width="46.42578125" customWidth="1"/>
    <col min="1795" max="1795" width="5.7109375" customWidth="1"/>
    <col min="1796" max="1796" width="12.5703125" customWidth="1"/>
    <col min="1797" max="1797" width="2.7109375" bestFit="1" customWidth="1"/>
    <col min="1798" max="1798" width="13.5703125" customWidth="1"/>
    <col min="1799" max="1799" width="3.140625" bestFit="1" customWidth="1"/>
    <col min="1800" max="1800" width="13.140625" customWidth="1"/>
    <col min="2049" max="2049" width="4.7109375" customWidth="1"/>
    <col min="2050" max="2050" width="46.42578125" customWidth="1"/>
    <col min="2051" max="2051" width="5.7109375" customWidth="1"/>
    <col min="2052" max="2052" width="12.5703125" customWidth="1"/>
    <col min="2053" max="2053" width="2.7109375" bestFit="1" customWidth="1"/>
    <col min="2054" max="2054" width="13.5703125" customWidth="1"/>
    <col min="2055" max="2055" width="3.140625" bestFit="1" customWidth="1"/>
    <col min="2056" max="2056" width="13.140625" customWidth="1"/>
    <col min="2305" max="2305" width="4.7109375" customWidth="1"/>
    <col min="2306" max="2306" width="46.42578125" customWidth="1"/>
    <col min="2307" max="2307" width="5.7109375" customWidth="1"/>
    <col min="2308" max="2308" width="12.5703125" customWidth="1"/>
    <col min="2309" max="2309" width="2.7109375" bestFit="1" customWidth="1"/>
    <col min="2310" max="2310" width="13.5703125" customWidth="1"/>
    <col min="2311" max="2311" width="3.140625" bestFit="1" customWidth="1"/>
    <col min="2312" max="2312" width="13.140625" customWidth="1"/>
    <col min="2561" max="2561" width="4.7109375" customWidth="1"/>
    <col min="2562" max="2562" width="46.42578125" customWidth="1"/>
    <col min="2563" max="2563" width="5.7109375" customWidth="1"/>
    <col min="2564" max="2564" width="12.5703125" customWidth="1"/>
    <col min="2565" max="2565" width="2.7109375" bestFit="1" customWidth="1"/>
    <col min="2566" max="2566" width="13.5703125" customWidth="1"/>
    <col min="2567" max="2567" width="3.140625" bestFit="1" customWidth="1"/>
    <col min="2568" max="2568" width="13.140625" customWidth="1"/>
    <col min="2817" max="2817" width="4.7109375" customWidth="1"/>
    <col min="2818" max="2818" width="46.42578125" customWidth="1"/>
    <col min="2819" max="2819" width="5.7109375" customWidth="1"/>
    <col min="2820" max="2820" width="12.5703125" customWidth="1"/>
    <col min="2821" max="2821" width="2.7109375" bestFit="1" customWidth="1"/>
    <col min="2822" max="2822" width="13.5703125" customWidth="1"/>
    <col min="2823" max="2823" width="3.140625" bestFit="1" customWidth="1"/>
    <col min="2824" max="2824" width="13.140625" customWidth="1"/>
    <col min="3073" max="3073" width="4.7109375" customWidth="1"/>
    <col min="3074" max="3074" width="46.42578125" customWidth="1"/>
    <col min="3075" max="3075" width="5.7109375" customWidth="1"/>
    <col min="3076" max="3076" width="12.5703125" customWidth="1"/>
    <col min="3077" max="3077" width="2.7109375" bestFit="1" customWidth="1"/>
    <col min="3078" max="3078" width="13.5703125" customWidth="1"/>
    <col min="3079" max="3079" width="3.140625" bestFit="1" customWidth="1"/>
    <col min="3080" max="3080" width="13.140625" customWidth="1"/>
    <col min="3329" max="3329" width="4.7109375" customWidth="1"/>
    <col min="3330" max="3330" width="46.42578125" customWidth="1"/>
    <col min="3331" max="3331" width="5.7109375" customWidth="1"/>
    <col min="3332" max="3332" width="12.5703125" customWidth="1"/>
    <col min="3333" max="3333" width="2.7109375" bestFit="1" customWidth="1"/>
    <col min="3334" max="3334" width="13.5703125" customWidth="1"/>
    <col min="3335" max="3335" width="3.140625" bestFit="1" customWidth="1"/>
    <col min="3336" max="3336" width="13.140625" customWidth="1"/>
    <col min="3585" max="3585" width="4.7109375" customWidth="1"/>
    <col min="3586" max="3586" width="46.42578125" customWidth="1"/>
    <col min="3587" max="3587" width="5.7109375" customWidth="1"/>
    <col min="3588" max="3588" width="12.5703125" customWidth="1"/>
    <col min="3589" max="3589" width="2.7109375" bestFit="1" customWidth="1"/>
    <col min="3590" max="3590" width="13.5703125" customWidth="1"/>
    <col min="3591" max="3591" width="3.140625" bestFit="1" customWidth="1"/>
    <col min="3592" max="3592" width="13.140625" customWidth="1"/>
    <col min="3841" max="3841" width="4.7109375" customWidth="1"/>
    <col min="3842" max="3842" width="46.42578125" customWidth="1"/>
    <col min="3843" max="3843" width="5.7109375" customWidth="1"/>
    <col min="3844" max="3844" width="12.5703125" customWidth="1"/>
    <col min="3845" max="3845" width="2.7109375" bestFit="1" customWidth="1"/>
    <col min="3846" max="3846" width="13.5703125" customWidth="1"/>
    <col min="3847" max="3847" width="3.140625" bestFit="1" customWidth="1"/>
    <col min="3848" max="3848" width="13.140625" customWidth="1"/>
    <col min="4097" max="4097" width="4.7109375" customWidth="1"/>
    <col min="4098" max="4098" width="46.42578125" customWidth="1"/>
    <col min="4099" max="4099" width="5.7109375" customWidth="1"/>
    <col min="4100" max="4100" width="12.5703125" customWidth="1"/>
    <col min="4101" max="4101" width="2.7109375" bestFit="1" customWidth="1"/>
    <col min="4102" max="4102" width="13.5703125" customWidth="1"/>
    <col min="4103" max="4103" width="3.140625" bestFit="1" customWidth="1"/>
    <col min="4104" max="4104" width="13.140625" customWidth="1"/>
    <col min="4353" max="4353" width="4.7109375" customWidth="1"/>
    <col min="4354" max="4354" width="46.42578125" customWidth="1"/>
    <col min="4355" max="4355" width="5.7109375" customWidth="1"/>
    <col min="4356" max="4356" width="12.5703125" customWidth="1"/>
    <col min="4357" max="4357" width="2.7109375" bestFit="1" customWidth="1"/>
    <col min="4358" max="4358" width="13.5703125" customWidth="1"/>
    <col min="4359" max="4359" width="3.140625" bestFit="1" customWidth="1"/>
    <col min="4360" max="4360" width="13.140625" customWidth="1"/>
    <col min="4609" max="4609" width="4.7109375" customWidth="1"/>
    <col min="4610" max="4610" width="46.42578125" customWidth="1"/>
    <col min="4611" max="4611" width="5.7109375" customWidth="1"/>
    <col min="4612" max="4612" width="12.5703125" customWidth="1"/>
    <col min="4613" max="4613" width="2.7109375" bestFit="1" customWidth="1"/>
    <col min="4614" max="4614" width="13.5703125" customWidth="1"/>
    <col min="4615" max="4615" width="3.140625" bestFit="1" customWidth="1"/>
    <col min="4616" max="4616" width="13.140625" customWidth="1"/>
    <col min="4865" max="4865" width="4.7109375" customWidth="1"/>
    <col min="4866" max="4866" width="46.42578125" customWidth="1"/>
    <col min="4867" max="4867" width="5.7109375" customWidth="1"/>
    <col min="4868" max="4868" width="12.5703125" customWidth="1"/>
    <col min="4869" max="4869" width="2.7109375" bestFit="1" customWidth="1"/>
    <col min="4870" max="4870" width="13.5703125" customWidth="1"/>
    <col min="4871" max="4871" width="3.140625" bestFit="1" customWidth="1"/>
    <col min="4872" max="4872" width="13.140625" customWidth="1"/>
    <col min="5121" max="5121" width="4.7109375" customWidth="1"/>
    <col min="5122" max="5122" width="46.42578125" customWidth="1"/>
    <col min="5123" max="5123" width="5.7109375" customWidth="1"/>
    <col min="5124" max="5124" width="12.5703125" customWidth="1"/>
    <col min="5125" max="5125" width="2.7109375" bestFit="1" customWidth="1"/>
    <col min="5126" max="5126" width="13.5703125" customWidth="1"/>
    <col min="5127" max="5127" width="3.140625" bestFit="1" customWidth="1"/>
    <col min="5128" max="5128" width="13.140625" customWidth="1"/>
    <col min="5377" max="5377" width="4.7109375" customWidth="1"/>
    <col min="5378" max="5378" width="46.42578125" customWidth="1"/>
    <col min="5379" max="5379" width="5.7109375" customWidth="1"/>
    <col min="5380" max="5380" width="12.5703125" customWidth="1"/>
    <col min="5381" max="5381" width="2.7109375" bestFit="1" customWidth="1"/>
    <col min="5382" max="5382" width="13.5703125" customWidth="1"/>
    <col min="5383" max="5383" width="3.140625" bestFit="1" customWidth="1"/>
    <col min="5384" max="5384" width="13.140625" customWidth="1"/>
    <col min="5633" max="5633" width="4.7109375" customWidth="1"/>
    <col min="5634" max="5634" width="46.42578125" customWidth="1"/>
    <col min="5635" max="5635" width="5.7109375" customWidth="1"/>
    <col min="5636" max="5636" width="12.5703125" customWidth="1"/>
    <col min="5637" max="5637" width="2.7109375" bestFit="1" customWidth="1"/>
    <col min="5638" max="5638" width="13.5703125" customWidth="1"/>
    <col min="5639" max="5639" width="3.140625" bestFit="1" customWidth="1"/>
    <col min="5640" max="5640" width="13.140625" customWidth="1"/>
    <col min="5889" max="5889" width="4.7109375" customWidth="1"/>
    <col min="5890" max="5890" width="46.42578125" customWidth="1"/>
    <col min="5891" max="5891" width="5.7109375" customWidth="1"/>
    <col min="5892" max="5892" width="12.5703125" customWidth="1"/>
    <col min="5893" max="5893" width="2.7109375" bestFit="1" customWidth="1"/>
    <col min="5894" max="5894" width="13.5703125" customWidth="1"/>
    <col min="5895" max="5895" width="3.140625" bestFit="1" customWidth="1"/>
    <col min="5896" max="5896" width="13.140625" customWidth="1"/>
    <col min="6145" max="6145" width="4.7109375" customWidth="1"/>
    <col min="6146" max="6146" width="46.42578125" customWidth="1"/>
    <col min="6147" max="6147" width="5.7109375" customWidth="1"/>
    <col min="6148" max="6148" width="12.5703125" customWidth="1"/>
    <col min="6149" max="6149" width="2.7109375" bestFit="1" customWidth="1"/>
    <col min="6150" max="6150" width="13.5703125" customWidth="1"/>
    <col min="6151" max="6151" width="3.140625" bestFit="1" customWidth="1"/>
    <col min="6152" max="6152" width="13.140625" customWidth="1"/>
    <col min="6401" max="6401" width="4.7109375" customWidth="1"/>
    <col min="6402" max="6402" width="46.42578125" customWidth="1"/>
    <col min="6403" max="6403" width="5.7109375" customWidth="1"/>
    <col min="6404" max="6404" width="12.5703125" customWidth="1"/>
    <col min="6405" max="6405" width="2.7109375" bestFit="1" customWidth="1"/>
    <col min="6406" max="6406" width="13.5703125" customWidth="1"/>
    <col min="6407" max="6407" width="3.140625" bestFit="1" customWidth="1"/>
    <col min="6408" max="6408" width="13.140625" customWidth="1"/>
    <col min="6657" max="6657" width="4.7109375" customWidth="1"/>
    <col min="6658" max="6658" width="46.42578125" customWidth="1"/>
    <col min="6659" max="6659" width="5.7109375" customWidth="1"/>
    <col min="6660" max="6660" width="12.5703125" customWidth="1"/>
    <col min="6661" max="6661" width="2.7109375" bestFit="1" customWidth="1"/>
    <col min="6662" max="6662" width="13.5703125" customWidth="1"/>
    <col min="6663" max="6663" width="3.140625" bestFit="1" customWidth="1"/>
    <col min="6664" max="6664" width="13.140625" customWidth="1"/>
    <col min="6913" max="6913" width="4.7109375" customWidth="1"/>
    <col min="6914" max="6914" width="46.42578125" customWidth="1"/>
    <col min="6915" max="6915" width="5.7109375" customWidth="1"/>
    <col min="6916" max="6916" width="12.5703125" customWidth="1"/>
    <col min="6917" max="6917" width="2.7109375" bestFit="1" customWidth="1"/>
    <col min="6918" max="6918" width="13.5703125" customWidth="1"/>
    <col min="6919" max="6919" width="3.140625" bestFit="1" customWidth="1"/>
    <col min="6920" max="6920" width="13.140625" customWidth="1"/>
    <col min="7169" max="7169" width="4.7109375" customWidth="1"/>
    <col min="7170" max="7170" width="46.42578125" customWidth="1"/>
    <col min="7171" max="7171" width="5.7109375" customWidth="1"/>
    <col min="7172" max="7172" width="12.5703125" customWidth="1"/>
    <col min="7173" max="7173" width="2.7109375" bestFit="1" customWidth="1"/>
    <col min="7174" max="7174" width="13.5703125" customWidth="1"/>
    <col min="7175" max="7175" width="3.140625" bestFit="1" customWidth="1"/>
    <col min="7176" max="7176" width="13.140625" customWidth="1"/>
    <col min="7425" max="7425" width="4.7109375" customWidth="1"/>
    <col min="7426" max="7426" width="46.42578125" customWidth="1"/>
    <col min="7427" max="7427" width="5.7109375" customWidth="1"/>
    <col min="7428" max="7428" width="12.5703125" customWidth="1"/>
    <col min="7429" max="7429" width="2.7109375" bestFit="1" customWidth="1"/>
    <col min="7430" max="7430" width="13.5703125" customWidth="1"/>
    <col min="7431" max="7431" width="3.140625" bestFit="1" customWidth="1"/>
    <col min="7432" max="7432" width="13.140625" customWidth="1"/>
    <col min="7681" max="7681" width="4.7109375" customWidth="1"/>
    <col min="7682" max="7682" width="46.42578125" customWidth="1"/>
    <col min="7683" max="7683" width="5.7109375" customWidth="1"/>
    <col min="7684" max="7684" width="12.5703125" customWidth="1"/>
    <col min="7685" max="7685" width="2.7109375" bestFit="1" customWidth="1"/>
    <col min="7686" max="7686" width="13.5703125" customWidth="1"/>
    <col min="7687" max="7687" width="3.140625" bestFit="1" customWidth="1"/>
    <col min="7688" max="7688" width="13.140625" customWidth="1"/>
    <col min="7937" max="7937" width="4.7109375" customWidth="1"/>
    <col min="7938" max="7938" width="46.42578125" customWidth="1"/>
    <col min="7939" max="7939" width="5.7109375" customWidth="1"/>
    <col min="7940" max="7940" width="12.5703125" customWidth="1"/>
    <col min="7941" max="7941" width="2.7109375" bestFit="1" customWidth="1"/>
    <col min="7942" max="7942" width="13.5703125" customWidth="1"/>
    <col min="7943" max="7943" width="3.140625" bestFit="1" customWidth="1"/>
    <col min="7944" max="7944" width="13.140625" customWidth="1"/>
    <col min="8193" max="8193" width="4.7109375" customWidth="1"/>
    <col min="8194" max="8194" width="46.42578125" customWidth="1"/>
    <col min="8195" max="8195" width="5.7109375" customWidth="1"/>
    <col min="8196" max="8196" width="12.5703125" customWidth="1"/>
    <col min="8197" max="8197" width="2.7109375" bestFit="1" customWidth="1"/>
    <col min="8198" max="8198" width="13.5703125" customWidth="1"/>
    <col min="8199" max="8199" width="3.140625" bestFit="1" customWidth="1"/>
    <col min="8200" max="8200" width="13.140625" customWidth="1"/>
    <col min="8449" max="8449" width="4.7109375" customWidth="1"/>
    <col min="8450" max="8450" width="46.42578125" customWidth="1"/>
    <col min="8451" max="8451" width="5.7109375" customWidth="1"/>
    <col min="8452" max="8452" width="12.5703125" customWidth="1"/>
    <col min="8453" max="8453" width="2.7109375" bestFit="1" customWidth="1"/>
    <col min="8454" max="8454" width="13.5703125" customWidth="1"/>
    <col min="8455" max="8455" width="3.140625" bestFit="1" customWidth="1"/>
    <col min="8456" max="8456" width="13.140625" customWidth="1"/>
    <col min="8705" max="8705" width="4.7109375" customWidth="1"/>
    <col min="8706" max="8706" width="46.42578125" customWidth="1"/>
    <col min="8707" max="8707" width="5.7109375" customWidth="1"/>
    <col min="8708" max="8708" width="12.5703125" customWidth="1"/>
    <col min="8709" max="8709" width="2.7109375" bestFit="1" customWidth="1"/>
    <col min="8710" max="8710" width="13.5703125" customWidth="1"/>
    <col min="8711" max="8711" width="3.140625" bestFit="1" customWidth="1"/>
    <col min="8712" max="8712" width="13.140625" customWidth="1"/>
    <col min="8961" max="8961" width="4.7109375" customWidth="1"/>
    <col min="8962" max="8962" width="46.42578125" customWidth="1"/>
    <col min="8963" max="8963" width="5.7109375" customWidth="1"/>
    <col min="8964" max="8964" width="12.5703125" customWidth="1"/>
    <col min="8965" max="8965" width="2.7109375" bestFit="1" customWidth="1"/>
    <col min="8966" max="8966" width="13.5703125" customWidth="1"/>
    <col min="8967" max="8967" width="3.140625" bestFit="1" customWidth="1"/>
    <col min="8968" max="8968" width="13.140625" customWidth="1"/>
    <col min="9217" max="9217" width="4.7109375" customWidth="1"/>
    <col min="9218" max="9218" width="46.42578125" customWidth="1"/>
    <col min="9219" max="9219" width="5.7109375" customWidth="1"/>
    <col min="9220" max="9220" width="12.5703125" customWidth="1"/>
    <col min="9221" max="9221" width="2.7109375" bestFit="1" customWidth="1"/>
    <col min="9222" max="9222" width="13.5703125" customWidth="1"/>
    <col min="9223" max="9223" width="3.140625" bestFit="1" customWidth="1"/>
    <col min="9224" max="9224" width="13.140625" customWidth="1"/>
    <col min="9473" max="9473" width="4.7109375" customWidth="1"/>
    <col min="9474" max="9474" width="46.42578125" customWidth="1"/>
    <col min="9475" max="9475" width="5.7109375" customWidth="1"/>
    <col min="9476" max="9476" width="12.5703125" customWidth="1"/>
    <col min="9477" max="9477" width="2.7109375" bestFit="1" customWidth="1"/>
    <col min="9478" max="9478" width="13.5703125" customWidth="1"/>
    <col min="9479" max="9479" width="3.140625" bestFit="1" customWidth="1"/>
    <col min="9480" max="9480" width="13.140625" customWidth="1"/>
    <col min="9729" max="9729" width="4.7109375" customWidth="1"/>
    <col min="9730" max="9730" width="46.42578125" customWidth="1"/>
    <col min="9731" max="9731" width="5.7109375" customWidth="1"/>
    <col min="9732" max="9732" width="12.5703125" customWidth="1"/>
    <col min="9733" max="9733" width="2.7109375" bestFit="1" customWidth="1"/>
    <col min="9734" max="9734" width="13.5703125" customWidth="1"/>
    <col min="9735" max="9735" width="3.140625" bestFit="1" customWidth="1"/>
    <col min="9736" max="9736" width="13.140625" customWidth="1"/>
    <col min="9985" max="9985" width="4.7109375" customWidth="1"/>
    <col min="9986" max="9986" width="46.42578125" customWidth="1"/>
    <col min="9987" max="9987" width="5.7109375" customWidth="1"/>
    <col min="9988" max="9988" width="12.5703125" customWidth="1"/>
    <col min="9989" max="9989" width="2.7109375" bestFit="1" customWidth="1"/>
    <col min="9990" max="9990" width="13.5703125" customWidth="1"/>
    <col min="9991" max="9991" width="3.140625" bestFit="1" customWidth="1"/>
    <col min="9992" max="9992" width="13.140625" customWidth="1"/>
    <col min="10241" max="10241" width="4.7109375" customWidth="1"/>
    <col min="10242" max="10242" width="46.42578125" customWidth="1"/>
    <col min="10243" max="10243" width="5.7109375" customWidth="1"/>
    <col min="10244" max="10244" width="12.5703125" customWidth="1"/>
    <col min="10245" max="10245" width="2.7109375" bestFit="1" customWidth="1"/>
    <col min="10246" max="10246" width="13.5703125" customWidth="1"/>
    <col min="10247" max="10247" width="3.140625" bestFit="1" customWidth="1"/>
    <col min="10248" max="10248" width="13.140625" customWidth="1"/>
    <col min="10497" max="10497" width="4.7109375" customWidth="1"/>
    <col min="10498" max="10498" width="46.42578125" customWidth="1"/>
    <col min="10499" max="10499" width="5.7109375" customWidth="1"/>
    <col min="10500" max="10500" width="12.5703125" customWidth="1"/>
    <col min="10501" max="10501" width="2.7109375" bestFit="1" customWidth="1"/>
    <col min="10502" max="10502" width="13.5703125" customWidth="1"/>
    <col min="10503" max="10503" width="3.140625" bestFit="1" customWidth="1"/>
    <col min="10504" max="10504" width="13.140625" customWidth="1"/>
    <col min="10753" max="10753" width="4.7109375" customWidth="1"/>
    <col min="10754" max="10754" width="46.42578125" customWidth="1"/>
    <col min="10755" max="10755" width="5.7109375" customWidth="1"/>
    <col min="10756" max="10756" width="12.5703125" customWidth="1"/>
    <col min="10757" max="10757" width="2.7109375" bestFit="1" customWidth="1"/>
    <col min="10758" max="10758" width="13.5703125" customWidth="1"/>
    <col min="10759" max="10759" width="3.140625" bestFit="1" customWidth="1"/>
    <col min="10760" max="10760" width="13.140625" customWidth="1"/>
    <col min="11009" max="11009" width="4.7109375" customWidth="1"/>
    <col min="11010" max="11010" width="46.42578125" customWidth="1"/>
    <col min="11011" max="11011" width="5.7109375" customWidth="1"/>
    <col min="11012" max="11012" width="12.5703125" customWidth="1"/>
    <col min="11013" max="11013" width="2.7109375" bestFit="1" customWidth="1"/>
    <col min="11014" max="11014" width="13.5703125" customWidth="1"/>
    <col min="11015" max="11015" width="3.140625" bestFit="1" customWidth="1"/>
    <col min="11016" max="11016" width="13.140625" customWidth="1"/>
    <col min="11265" max="11265" width="4.7109375" customWidth="1"/>
    <col min="11266" max="11266" width="46.42578125" customWidth="1"/>
    <col min="11267" max="11267" width="5.7109375" customWidth="1"/>
    <col min="11268" max="11268" width="12.5703125" customWidth="1"/>
    <col min="11269" max="11269" width="2.7109375" bestFit="1" customWidth="1"/>
    <col min="11270" max="11270" width="13.5703125" customWidth="1"/>
    <col min="11271" max="11271" width="3.140625" bestFit="1" customWidth="1"/>
    <col min="11272" max="11272" width="13.140625" customWidth="1"/>
    <col min="11521" max="11521" width="4.7109375" customWidth="1"/>
    <col min="11522" max="11522" width="46.42578125" customWidth="1"/>
    <col min="11523" max="11523" width="5.7109375" customWidth="1"/>
    <col min="11524" max="11524" width="12.5703125" customWidth="1"/>
    <col min="11525" max="11525" width="2.7109375" bestFit="1" customWidth="1"/>
    <col min="11526" max="11526" width="13.5703125" customWidth="1"/>
    <col min="11527" max="11527" width="3.140625" bestFit="1" customWidth="1"/>
    <col min="11528" max="11528" width="13.140625" customWidth="1"/>
    <col min="11777" max="11777" width="4.7109375" customWidth="1"/>
    <col min="11778" max="11778" width="46.42578125" customWidth="1"/>
    <col min="11779" max="11779" width="5.7109375" customWidth="1"/>
    <col min="11780" max="11780" width="12.5703125" customWidth="1"/>
    <col min="11781" max="11781" width="2.7109375" bestFit="1" customWidth="1"/>
    <col min="11782" max="11782" width="13.5703125" customWidth="1"/>
    <col min="11783" max="11783" width="3.140625" bestFit="1" customWidth="1"/>
    <col min="11784" max="11784" width="13.140625" customWidth="1"/>
    <col min="12033" max="12033" width="4.7109375" customWidth="1"/>
    <col min="12034" max="12034" width="46.42578125" customWidth="1"/>
    <col min="12035" max="12035" width="5.7109375" customWidth="1"/>
    <col min="12036" max="12036" width="12.5703125" customWidth="1"/>
    <col min="12037" max="12037" width="2.7109375" bestFit="1" customWidth="1"/>
    <col min="12038" max="12038" width="13.5703125" customWidth="1"/>
    <col min="12039" max="12039" width="3.140625" bestFit="1" customWidth="1"/>
    <col min="12040" max="12040" width="13.140625" customWidth="1"/>
    <col min="12289" max="12289" width="4.7109375" customWidth="1"/>
    <col min="12290" max="12290" width="46.42578125" customWidth="1"/>
    <col min="12291" max="12291" width="5.7109375" customWidth="1"/>
    <col min="12292" max="12292" width="12.5703125" customWidth="1"/>
    <col min="12293" max="12293" width="2.7109375" bestFit="1" customWidth="1"/>
    <col min="12294" max="12294" width="13.5703125" customWidth="1"/>
    <col min="12295" max="12295" width="3.140625" bestFit="1" customWidth="1"/>
    <col min="12296" max="12296" width="13.140625" customWidth="1"/>
    <col min="12545" max="12545" width="4.7109375" customWidth="1"/>
    <col min="12546" max="12546" width="46.42578125" customWidth="1"/>
    <col min="12547" max="12547" width="5.7109375" customWidth="1"/>
    <col min="12548" max="12548" width="12.5703125" customWidth="1"/>
    <col min="12549" max="12549" width="2.7109375" bestFit="1" customWidth="1"/>
    <col min="12550" max="12550" width="13.5703125" customWidth="1"/>
    <col min="12551" max="12551" width="3.140625" bestFit="1" customWidth="1"/>
    <col min="12552" max="12552" width="13.140625" customWidth="1"/>
    <col min="12801" max="12801" width="4.7109375" customWidth="1"/>
    <col min="12802" max="12802" width="46.42578125" customWidth="1"/>
    <col min="12803" max="12803" width="5.7109375" customWidth="1"/>
    <col min="12804" max="12804" width="12.5703125" customWidth="1"/>
    <col min="12805" max="12805" width="2.7109375" bestFit="1" customWidth="1"/>
    <col min="12806" max="12806" width="13.5703125" customWidth="1"/>
    <col min="12807" max="12807" width="3.140625" bestFit="1" customWidth="1"/>
    <col min="12808" max="12808" width="13.140625" customWidth="1"/>
    <col min="13057" max="13057" width="4.7109375" customWidth="1"/>
    <col min="13058" max="13058" width="46.42578125" customWidth="1"/>
    <col min="13059" max="13059" width="5.7109375" customWidth="1"/>
    <col min="13060" max="13060" width="12.5703125" customWidth="1"/>
    <col min="13061" max="13061" width="2.7109375" bestFit="1" customWidth="1"/>
    <col min="13062" max="13062" width="13.5703125" customWidth="1"/>
    <col min="13063" max="13063" width="3.140625" bestFit="1" customWidth="1"/>
    <col min="13064" max="13064" width="13.140625" customWidth="1"/>
    <col min="13313" max="13313" width="4.7109375" customWidth="1"/>
    <col min="13314" max="13314" width="46.42578125" customWidth="1"/>
    <col min="13315" max="13315" width="5.7109375" customWidth="1"/>
    <col min="13316" max="13316" width="12.5703125" customWidth="1"/>
    <col min="13317" max="13317" width="2.7109375" bestFit="1" customWidth="1"/>
    <col min="13318" max="13318" width="13.5703125" customWidth="1"/>
    <col min="13319" max="13319" width="3.140625" bestFit="1" customWidth="1"/>
    <col min="13320" max="13320" width="13.140625" customWidth="1"/>
    <col min="13569" max="13569" width="4.7109375" customWidth="1"/>
    <col min="13570" max="13570" width="46.42578125" customWidth="1"/>
    <col min="13571" max="13571" width="5.7109375" customWidth="1"/>
    <col min="13572" max="13572" width="12.5703125" customWidth="1"/>
    <col min="13573" max="13573" width="2.7109375" bestFit="1" customWidth="1"/>
    <col min="13574" max="13574" width="13.5703125" customWidth="1"/>
    <col min="13575" max="13575" width="3.140625" bestFit="1" customWidth="1"/>
    <col min="13576" max="13576" width="13.140625" customWidth="1"/>
    <col min="13825" max="13825" width="4.7109375" customWidth="1"/>
    <col min="13826" max="13826" width="46.42578125" customWidth="1"/>
    <col min="13827" max="13827" width="5.7109375" customWidth="1"/>
    <col min="13828" max="13828" width="12.5703125" customWidth="1"/>
    <col min="13829" max="13829" width="2.7109375" bestFit="1" customWidth="1"/>
    <col min="13830" max="13830" width="13.5703125" customWidth="1"/>
    <col min="13831" max="13831" width="3.140625" bestFit="1" customWidth="1"/>
    <col min="13832" max="13832" width="13.140625" customWidth="1"/>
    <col min="14081" max="14081" width="4.7109375" customWidth="1"/>
    <col min="14082" max="14082" width="46.42578125" customWidth="1"/>
    <col min="14083" max="14083" width="5.7109375" customWidth="1"/>
    <col min="14084" max="14084" width="12.5703125" customWidth="1"/>
    <col min="14085" max="14085" width="2.7109375" bestFit="1" customWidth="1"/>
    <col min="14086" max="14086" width="13.5703125" customWidth="1"/>
    <col min="14087" max="14087" width="3.140625" bestFit="1" customWidth="1"/>
    <col min="14088" max="14088" width="13.140625" customWidth="1"/>
    <col min="14337" max="14337" width="4.7109375" customWidth="1"/>
    <col min="14338" max="14338" width="46.42578125" customWidth="1"/>
    <col min="14339" max="14339" width="5.7109375" customWidth="1"/>
    <col min="14340" max="14340" width="12.5703125" customWidth="1"/>
    <col min="14341" max="14341" width="2.7109375" bestFit="1" customWidth="1"/>
    <col min="14342" max="14342" width="13.5703125" customWidth="1"/>
    <col min="14343" max="14343" width="3.140625" bestFit="1" customWidth="1"/>
    <col min="14344" max="14344" width="13.140625" customWidth="1"/>
    <col min="14593" max="14593" width="4.7109375" customWidth="1"/>
    <col min="14594" max="14594" width="46.42578125" customWidth="1"/>
    <col min="14595" max="14595" width="5.7109375" customWidth="1"/>
    <col min="14596" max="14596" width="12.5703125" customWidth="1"/>
    <col min="14597" max="14597" width="2.7109375" bestFit="1" customWidth="1"/>
    <col min="14598" max="14598" width="13.5703125" customWidth="1"/>
    <col min="14599" max="14599" width="3.140625" bestFit="1" customWidth="1"/>
    <col min="14600" max="14600" width="13.140625" customWidth="1"/>
    <col min="14849" max="14849" width="4.7109375" customWidth="1"/>
    <col min="14850" max="14850" width="46.42578125" customWidth="1"/>
    <col min="14851" max="14851" width="5.7109375" customWidth="1"/>
    <col min="14852" max="14852" width="12.5703125" customWidth="1"/>
    <col min="14853" max="14853" width="2.7109375" bestFit="1" customWidth="1"/>
    <col min="14854" max="14854" width="13.5703125" customWidth="1"/>
    <col min="14855" max="14855" width="3.140625" bestFit="1" customWidth="1"/>
    <col min="14856" max="14856" width="13.140625" customWidth="1"/>
    <col min="15105" max="15105" width="4.7109375" customWidth="1"/>
    <col min="15106" max="15106" width="46.42578125" customWidth="1"/>
    <col min="15107" max="15107" width="5.7109375" customWidth="1"/>
    <col min="15108" max="15108" width="12.5703125" customWidth="1"/>
    <col min="15109" max="15109" width="2.7109375" bestFit="1" customWidth="1"/>
    <col min="15110" max="15110" width="13.5703125" customWidth="1"/>
    <col min="15111" max="15111" width="3.140625" bestFit="1" customWidth="1"/>
    <col min="15112" max="15112" width="13.140625" customWidth="1"/>
    <col min="15361" max="15361" width="4.7109375" customWidth="1"/>
    <col min="15362" max="15362" width="46.42578125" customWidth="1"/>
    <col min="15363" max="15363" width="5.7109375" customWidth="1"/>
    <col min="15364" max="15364" width="12.5703125" customWidth="1"/>
    <col min="15365" max="15365" width="2.7109375" bestFit="1" customWidth="1"/>
    <col min="15366" max="15366" width="13.5703125" customWidth="1"/>
    <col min="15367" max="15367" width="3.140625" bestFit="1" customWidth="1"/>
    <col min="15368" max="15368" width="13.140625" customWidth="1"/>
    <col min="15617" max="15617" width="4.7109375" customWidth="1"/>
    <col min="15618" max="15618" width="46.42578125" customWidth="1"/>
    <col min="15619" max="15619" width="5.7109375" customWidth="1"/>
    <col min="15620" max="15620" width="12.5703125" customWidth="1"/>
    <col min="15621" max="15621" width="2.7109375" bestFit="1" customWidth="1"/>
    <col min="15622" max="15622" width="13.5703125" customWidth="1"/>
    <col min="15623" max="15623" width="3.140625" bestFit="1" customWidth="1"/>
    <col min="15624" max="15624" width="13.140625" customWidth="1"/>
    <col min="15873" max="15873" width="4.7109375" customWidth="1"/>
    <col min="15874" max="15874" width="46.42578125" customWidth="1"/>
    <col min="15875" max="15875" width="5.7109375" customWidth="1"/>
    <col min="15876" max="15876" width="12.5703125" customWidth="1"/>
    <col min="15877" max="15877" width="2.7109375" bestFit="1" customWidth="1"/>
    <col min="15878" max="15878" width="13.5703125" customWidth="1"/>
    <col min="15879" max="15879" width="3.140625" bestFit="1" customWidth="1"/>
    <col min="15880" max="15880" width="13.140625" customWidth="1"/>
    <col min="16129" max="16129" width="4.7109375" customWidth="1"/>
    <col min="16130" max="16130" width="46.42578125" customWidth="1"/>
    <col min="16131" max="16131" width="5.7109375" customWidth="1"/>
    <col min="16132" max="16132" width="12.5703125" customWidth="1"/>
    <col min="16133" max="16133" width="2.7109375" bestFit="1" customWidth="1"/>
    <col min="16134" max="16134" width="13.5703125" customWidth="1"/>
    <col min="16135" max="16135" width="3.140625" bestFit="1" customWidth="1"/>
    <col min="16136" max="16136" width="13.140625" customWidth="1"/>
  </cols>
  <sheetData>
    <row r="1" spans="1:8" x14ac:dyDescent="0.2">
      <c r="A1" s="5"/>
      <c r="B1" s="6"/>
    </row>
    <row r="2" spans="1:8" ht="14.25" x14ac:dyDescent="0.2">
      <c r="A2" s="5"/>
      <c r="B2" s="6" t="s">
        <v>717</v>
      </c>
    </row>
    <row r="3" spans="1:8" x14ac:dyDescent="0.2">
      <c r="B3" s="6"/>
    </row>
    <row r="4" spans="1:8" x14ac:dyDescent="0.2">
      <c r="A4" s="337" t="s">
        <v>125</v>
      </c>
      <c r="B4" s="344" t="s">
        <v>108</v>
      </c>
      <c r="C4" s="11"/>
      <c r="D4" s="310"/>
      <c r="E4" s="311"/>
      <c r="F4" s="310"/>
      <c r="G4" s="311"/>
      <c r="H4" s="311"/>
    </row>
    <row r="5" spans="1:8" x14ac:dyDescent="0.2">
      <c r="A5" s="5"/>
      <c r="B5" s="6"/>
    </row>
    <row r="6" spans="1:8" x14ac:dyDescent="0.2">
      <c r="A6" s="10" t="s">
        <v>87</v>
      </c>
      <c r="B6" s="13" t="s">
        <v>88</v>
      </c>
      <c r="C6" s="11"/>
      <c r="D6" s="310"/>
      <c r="E6" s="311"/>
      <c r="F6" s="310"/>
      <c r="G6" s="311"/>
      <c r="H6" s="311"/>
    </row>
    <row r="7" spans="1:8" x14ac:dyDescent="0.2">
      <c r="A7" s="5"/>
      <c r="B7" s="6"/>
    </row>
    <row r="8" spans="1:8" ht="38.25" x14ac:dyDescent="0.2">
      <c r="A8" s="11" t="s">
        <v>89</v>
      </c>
      <c r="B8" s="12" t="s">
        <v>187</v>
      </c>
      <c r="C8" s="9"/>
      <c r="D8" s="311"/>
      <c r="E8" s="311"/>
      <c r="F8" s="311"/>
      <c r="G8" s="311"/>
      <c r="H8" s="311"/>
    </row>
    <row r="9" spans="1:8" ht="38.25" x14ac:dyDescent="0.2">
      <c r="A9" s="8"/>
      <c r="B9" s="12" t="s">
        <v>116</v>
      </c>
      <c r="C9" s="9"/>
      <c r="D9" s="311"/>
      <c r="E9" s="311"/>
      <c r="F9" s="311"/>
      <c r="G9" s="311"/>
      <c r="H9" s="311"/>
    </row>
    <row r="10" spans="1:8" ht="14.25" x14ac:dyDescent="0.2">
      <c r="A10" s="8"/>
      <c r="B10" s="12" t="s">
        <v>165</v>
      </c>
      <c r="C10" s="9"/>
      <c r="D10" s="311"/>
      <c r="E10" s="311"/>
      <c r="F10" s="311"/>
      <c r="G10" s="311"/>
      <c r="H10" s="311"/>
    </row>
    <row r="11" spans="1:8" ht="14.25" x14ac:dyDescent="0.2">
      <c r="A11" s="10"/>
      <c r="B11" s="66" t="s">
        <v>167</v>
      </c>
      <c r="C11" s="11" t="s">
        <v>166</v>
      </c>
      <c r="D11" s="312">
        <v>14</v>
      </c>
      <c r="E11" s="311" t="s">
        <v>127</v>
      </c>
      <c r="F11" s="312"/>
      <c r="G11" s="311" t="s">
        <v>91</v>
      </c>
      <c r="H11" s="312">
        <f>D11*F11</f>
        <v>0</v>
      </c>
    </row>
    <row r="12" spans="1:8" x14ac:dyDescent="0.2">
      <c r="A12" s="10"/>
      <c r="B12" s="13"/>
      <c r="C12" s="11"/>
      <c r="D12" s="310"/>
      <c r="E12" s="311"/>
      <c r="F12" s="310"/>
      <c r="G12" s="311"/>
      <c r="H12" s="311"/>
    </row>
    <row r="13" spans="1:8" s="328" customFormat="1" ht="30" customHeight="1" x14ac:dyDescent="0.2">
      <c r="A13" s="345" t="s">
        <v>87</v>
      </c>
      <c r="B13" s="346" t="s">
        <v>107</v>
      </c>
      <c r="C13" s="345"/>
      <c r="D13" s="347"/>
      <c r="E13" s="365"/>
      <c r="F13" s="347"/>
      <c r="G13" s="365" t="s">
        <v>91</v>
      </c>
      <c r="H13" s="347">
        <f>SUM(H11:H12)</f>
        <v>0</v>
      </c>
    </row>
    <row r="14" spans="1:8" x14ac:dyDescent="0.2">
      <c r="A14" s="5"/>
      <c r="B14" s="6"/>
      <c r="C14" s="17"/>
      <c r="D14" s="313"/>
      <c r="E14" s="320"/>
      <c r="F14" s="313"/>
      <c r="G14" s="320"/>
      <c r="H14" s="313"/>
    </row>
    <row r="15" spans="1:8" x14ac:dyDescent="0.2">
      <c r="A15" s="5"/>
      <c r="B15" s="6"/>
      <c r="C15" s="17"/>
      <c r="D15" s="313"/>
      <c r="E15" s="320"/>
      <c r="F15" s="313"/>
      <c r="G15" s="320"/>
      <c r="H15" s="313"/>
    </row>
    <row r="16" spans="1:8" x14ac:dyDescent="0.2">
      <c r="A16" s="5"/>
      <c r="B16" s="6"/>
      <c r="C16" s="17"/>
      <c r="D16" s="313"/>
      <c r="E16" s="320"/>
      <c r="F16" s="313"/>
      <c r="G16" s="320"/>
      <c r="H16" s="313"/>
    </row>
    <row r="17" spans="1:8" x14ac:dyDescent="0.2">
      <c r="A17" s="5"/>
      <c r="B17" s="6"/>
      <c r="C17" s="17"/>
      <c r="D17" s="313"/>
      <c r="E17" s="320"/>
      <c r="F17" s="313"/>
      <c r="G17" s="320"/>
      <c r="H17" s="313"/>
    </row>
    <row r="18" spans="1:8" x14ac:dyDescent="0.2">
      <c r="A18" s="10" t="s">
        <v>92</v>
      </c>
      <c r="B18" s="13" t="s">
        <v>93</v>
      </c>
      <c r="C18" s="16"/>
      <c r="D18" s="310"/>
      <c r="E18" s="311"/>
      <c r="F18" s="310"/>
      <c r="G18" s="311"/>
      <c r="H18" s="311"/>
    </row>
    <row r="19" spans="1:8" x14ac:dyDescent="0.2">
      <c r="A19" s="5"/>
      <c r="B19" s="6"/>
      <c r="D19" s="312"/>
      <c r="F19" s="312"/>
    </row>
    <row r="20" spans="1:8" ht="114.75" x14ac:dyDescent="0.2">
      <c r="A20" s="1" t="s">
        <v>89</v>
      </c>
      <c r="B20" s="51" t="s">
        <v>261</v>
      </c>
      <c r="D20" s="390"/>
      <c r="F20" s="312"/>
    </row>
    <row r="21" spans="1:8" ht="25.5" x14ac:dyDescent="0.2">
      <c r="B21" s="2" t="s">
        <v>114</v>
      </c>
      <c r="D21" s="312"/>
      <c r="F21" s="312"/>
    </row>
    <row r="22" spans="1:8" ht="27" x14ac:dyDescent="0.2">
      <c r="B22" s="2" t="s">
        <v>123</v>
      </c>
      <c r="D22" s="312"/>
      <c r="F22" s="312"/>
    </row>
    <row r="23" spans="1:8" ht="27" x14ac:dyDescent="0.2">
      <c r="B23" s="2" t="s">
        <v>712</v>
      </c>
      <c r="C23" s="3" t="s">
        <v>124</v>
      </c>
      <c r="D23" s="312">
        <v>105</v>
      </c>
      <c r="E23" s="309" t="s">
        <v>127</v>
      </c>
      <c r="F23" s="312"/>
      <c r="G23" s="309" t="s">
        <v>91</v>
      </c>
      <c r="H23" s="312">
        <f>D23*F23</f>
        <v>0</v>
      </c>
    </row>
    <row r="24" spans="1:8" x14ac:dyDescent="0.2">
      <c r="B24" s="15"/>
    </row>
    <row r="25" spans="1:8" x14ac:dyDescent="0.2">
      <c r="B25" s="15"/>
      <c r="C25" s="1"/>
      <c r="D25" s="312"/>
      <c r="F25" s="312"/>
      <c r="H25" s="312"/>
    </row>
    <row r="26" spans="1:8" ht="76.5" x14ac:dyDescent="0.2">
      <c r="A26" s="1" t="s">
        <v>94</v>
      </c>
      <c r="B26" s="27" t="s">
        <v>707</v>
      </c>
      <c r="D26" s="312"/>
      <c r="F26" s="312"/>
      <c r="H26" s="312"/>
    </row>
    <row r="27" spans="1:8" ht="14.25" x14ac:dyDescent="0.2">
      <c r="B27" s="67" t="s">
        <v>168</v>
      </c>
      <c r="D27" s="312"/>
      <c r="F27" s="312"/>
      <c r="H27" s="312"/>
    </row>
    <row r="28" spans="1:8" ht="14.25" x14ac:dyDescent="0.2">
      <c r="B28" s="2" t="s">
        <v>170</v>
      </c>
      <c r="C28" s="1" t="s">
        <v>124</v>
      </c>
      <c r="D28" s="312">
        <v>4</v>
      </c>
      <c r="E28" s="309" t="s">
        <v>127</v>
      </c>
      <c r="F28" s="312"/>
      <c r="G28" s="309" t="s">
        <v>91</v>
      </c>
      <c r="H28" s="312">
        <f>D28*F28</f>
        <v>0</v>
      </c>
    </row>
    <row r="29" spans="1:8" x14ac:dyDescent="0.2">
      <c r="B29" s="15"/>
    </row>
    <row r="30" spans="1:8" x14ac:dyDescent="0.2">
      <c r="B30" s="15"/>
      <c r="C30" s="1"/>
      <c r="D30" s="312"/>
      <c r="F30" s="312"/>
      <c r="H30" s="312"/>
    </row>
    <row r="31" spans="1:8" ht="114.75" x14ac:dyDescent="0.2">
      <c r="A31" s="1" t="s">
        <v>95</v>
      </c>
      <c r="B31" s="27" t="s">
        <v>262</v>
      </c>
      <c r="D31" s="312"/>
      <c r="F31" s="312"/>
      <c r="H31" s="312"/>
    </row>
    <row r="32" spans="1:8" ht="14.25" x14ac:dyDescent="0.2">
      <c r="B32" s="67" t="s">
        <v>168</v>
      </c>
      <c r="D32" s="312"/>
      <c r="F32" s="312"/>
      <c r="H32" s="312"/>
    </row>
    <row r="33" spans="1:8" ht="14.25" x14ac:dyDescent="0.2">
      <c r="B33" s="2" t="s">
        <v>171</v>
      </c>
      <c r="C33" s="1" t="s">
        <v>124</v>
      </c>
      <c r="D33" s="312">
        <v>57</v>
      </c>
      <c r="E33" s="309" t="s">
        <v>127</v>
      </c>
      <c r="F33" s="312"/>
      <c r="G33" s="309" t="s">
        <v>91</v>
      </c>
      <c r="H33" s="312">
        <f>D33*F33</f>
        <v>0</v>
      </c>
    </row>
    <row r="34" spans="1:8" x14ac:dyDescent="0.2">
      <c r="B34" s="15"/>
    </row>
    <row r="35" spans="1:8" x14ac:dyDescent="0.2">
      <c r="B35" s="15"/>
      <c r="C35" s="1"/>
      <c r="D35" s="312"/>
      <c r="F35" s="312"/>
      <c r="H35" s="312"/>
    </row>
    <row r="36" spans="1:8" s="4" customFormat="1" ht="102" x14ac:dyDescent="0.2">
      <c r="A36" s="1" t="s">
        <v>96</v>
      </c>
      <c r="B36" s="27" t="s">
        <v>708</v>
      </c>
      <c r="C36" s="3"/>
      <c r="D36" s="312"/>
      <c r="E36" s="309"/>
      <c r="F36" s="312"/>
      <c r="G36" s="309"/>
      <c r="H36" s="312"/>
    </row>
    <row r="37" spans="1:8" s="4" customFormat="1" ht="27" x14ac:dyDescent="0.2">
      <c r="A37" s="1"/>
      <c r="B37" s="67" t="s">
        <v>145</v>
      </c>
      <c r="C37" s="3"/>
      <c r="D37" s="312"/>
      <c r="E37" s="309"/>
      <c r="F37" s="312"/>
      <c r="G37" s="309"/>
      <c r="H37" s="312"/>
    </row>
    <row r="38" spans="1:8" s="4" customFormat="1" ht="14.25" x14ac:dyDescent="0.2">
      <c r="A38" s="1"/>
      <c r="B38" s="2" t="s">
        <v>169</v>
      </c>
      <c r="C38" s="1" t="s">
        <v>124</v>
      </c>
      <c r="D38" s="312">
        <v>18</v>
      </c>
      <c r="E38" s="309" t="s">
        <v>127</v>
      </c>
      <c r="F38" s="312"/>
      <c r="G38" s="309" t="s">
        <v>91</v>
      </c>
      <c r="H38" s="312">
        <f>D38*F38</f>
        <v>0</v>
      </c>
    </row>
    <row r="39" spans="1:8" s="4" customFormat="1" x14ac:dyDescent="0.2">
      <c r="A39" s="1"/>
      <c r="B39" s="15"/>
    </row>
    <row r="40" spans="1:8" s="4" customFormat="1" x14ac:dyDescent="0.2">
      <c r="A40" s="1"/>
      <c r="B40" s="15"/>
      <c r="C40" s="1"/>
      <c r="D40" s="312"/>
      <c r="E40" s="309"/>
      <c r="F40" s="312"/>
      <c r="G40" s="309"/>
      <c r="H40" s="312"/>
    </row>
    <row r="41" spans="1:8" ht="89.25" x14ac:dyDescent="0.2">
      <c r="A41" s="1" t="s">
        <v>98</v>
      </c>
      <c r="B41" s="2" t="s">
        <v>126</v>
      </c>
      <c r="D41" s="312"/>
      <c r="F41" s="312"/>
      <c r="H41" s="312"/>
    </row>
    <row r="42" spans="1:8" ht="14.25" x14ac:dyDescent="0.2">
      <c r="B42" s="2" t="s">
        <v>157</v>
      </c>
      <c r="D42" s="312"/>
      <c r="F42" s="312"/>
      <c r="H42" s="312"/>
    </row>
    <row r="43" spans="1:8" ht="27" x14ac:dyDescent="0.2">
      <c r="B43" s="2" t="s">
        <v>172</v>
      </c>
      <c r="C43" s="3" t="s">
        <v>124</v>
      </c>
      <c r="D43" s="312">
        <v>60</v>
      </c>
      <c r="E43" s="309" t="s">
        <v>127</v>
      </c>
      <c r="F43" s="312"/>
      <c r="G43" s="309" t="s">
        <v>91</v>
      </c>
      <c r="H43" s="312">
        <f>D43*F43</f>
        <v>0</v>
      </c>
    </row>
    <row r="45" spans="1:8" s="328" customFormat="1" ht="30" customHeight="1" x14ac:dyDescent="0.2">
      <c r="A45" s="345" t="s">
        <v>92</v>
      </c>
      <c r="B45" s="346" t="s">
        <v>110</v>
      </c>
      <c r="C45" s="345"/>
      <c r="D45" s="347"/>
      <c r="E45" s="365"/>
      <c r="F45" s="347"/>
      <c r="G45" s="365" t="s">
        <v>91</v>
      </c>
      <c r="H45" s="347">
        <f>SUM(H23:H44)</f>
        <v>0</v>
      </c>
    </row>
    <row r="46" spans="1:8" x14ac:dyDescent="0.2">
      <c r="A46" s="5"/>
      <c r="B46" s="6"/>
      <c r="D46" s="312"/>
      <c r="F46" s="312"/>
    </row>
    <row r="47" spans="1:8" x14ac:dyDescent="0.2">
      <c r="A47" s="5"/>
      <c r="B47" s="6"/>
      <c r="D47" s="312"/>
      <c r="F47" s="312"/>
    </row>
    <row r="48" spans="1:8" s="328" customFormat="1" ht="25.5" x14ac:dyDescent="0.2">
      <c r="A48" s="23" t="s">
        <v>102</v>
      </c>
      <c r="B48" s="349" t="s">
        <v>115</v>
      </c>
      <c r="C48" s="362"/>
      <c r="D48" s="350"/>
      <c r="E48" s="364"/>
      <c r="F48" s="350"/>
      <c r="G48" s="364"/>
      <c r="H48" s="364"/>
    </row>
    <row r="49" spans="1:8" x14ac:dyDescent="0.2">
      <c r="A49" s="5"/>
      <c r="B49" s="6"/>
      <c r="D49" s="312"/>
      <c r="F49" s="312"/>
    </row>
    <row r="50" spans="1:8" ht="102" x14ac:dyDescent="0.2">
      <c r="A50" s="43" t="s">
        <v>89</v>
      </c>
      <c r="B50" s="200" t="s">
        <v>277</v>
      </c>
      <c r="C50" s="39"/>
      <c r="D50" s="314"/>
      <c r="E50" s="325"/>
      <c r="F50" s="314"/>
      <c r="G50" s="325"/>
      <c r="H50" s="312"/>
    </row>
    <row r="51" spans="1:8" ht="25.5" x14ac:dyDescent="0.2">
      <c r="A51" s="43"/>
      <c r="B51" s="200" t="s">
        <v>263</v>
      </c>
      <c r="C51" s="39"/>
      <c r="D51" s="314"/>
      <c r="E51" s="325"/>
      <c r="F51" s="314"/>
      <c r="G51" s="325"/>
      <c r="H51" s="312"/>
    </row>
    <row r="52" spans="1:8" ht="55.5" customHeight="1" x14ac:dyDescent="0.2">
      <c r="A52" s="43"/>
      <c r="B52" s="200" t="s">
        <v>173</v>
      </c>
      <c r="C52" s="39"/>
      <c r="D52" s="314"/>
      <c r="E52" s="325"/>
      <c r="F52" s="314"/>
      <c r="G52" s="325"/>
    </row>
    <row r="53" spans="1:8" ht="25.5" x14ac:dyDescent="0.2">
      <c r="A53" s="43"/>
      <c r="B53" s="49" t="s">
        <v>174</v>
      </c>
      <c r="C53" s="39"/>
      <c r="D53" s="314"/>
      <c r="E53" s="325"/>
      <c r="F53" s="314"/>
      <c r="G53" s="325"/>
    </row>
    <row r="54" spans="1:8" x14ac:dyDescent="0.2">
      <c r="A54" s="43"/>
      <c r="B54" s="49"/>
      <c r="C54" s="39"/>
      <c r="D54" s="314"/>
      <c r="E54" s="325"/>
      <c r="F54" s="314"/>
      <c r="G54" s="325"/>
    </row>
    <row r="55" spans="1:8" x14ac:dyDescent="0.2">
      <c r="A55" s="43"/>
      <c r="B55" s="50" t="s">
        <v>175</v>
      </c>
      <c r="C55" s="39"/>
      <c r="D55" s="314"/>
      <c r="E55" s="325"/>
      <c r="F55" s="314"/>
      <c r="G55" s="325"/>
    </row>
    <row r="56" spans="1:8" x14ac:dyDescent="0.2">
      <c r="A56" s="43"/>
      <c r="B56" s="2" t="s">
        <v>176</v>
      </c>
      <c r="D56" s="312"/>
      <c r="F56" s="312"/>
    </row>
    <row r="57" spans="1:8" x14ac:dyDescent="0.2">
      <c r="A57" s="43"/>
      <c r="B57" s="50" t="s">
        <v>177</v>
      </c>
      <c r="D57" s="312"/>
      <c r="F57" s="312"/>
    </row>
    <row r="58" spans="1:8" x14ac:dyDescent="0.2">
      <c r="A58" s="43"/>
      <c r="B58" s="49" t="s">
        <v>178</v>
      </c>
      <c r="D58" s="312"/>
      <c r="F58" s="312"/>
    </row>
    <row r="59" spans="1:8" x14ac:dyDescent="0.2">
      <c r="A59" s="43"/>
      <c r="B59" s="68" t="s">
        <v>179</v>
      </c>
      <c r="C59" s="39"/>
      <c r="D59" s="314"/>
      <c r="E59" s="325"/>
      <c r="F59" s="314"/>
      <c r="G59" s="325"/>
    </row>
    <row r="60" spans="1:8" x14ac:dyDescent="0.2">
      <c r="A60" s="43"/>
      <c r="B60" s="49" t="s">
        <v>180</v>
      </c>
      <c r="C60" s="44" t="s">
        <v>133</v>
      </c>
      <c r="D60" s="123">
        <v>14</v>
      </c>
      <c r="E60" s="123" t="s">
        <v>127</v>
      </c>
      <c r="F60" s="123"/>
      <c r="G60" s="123" t="s">
        <v>91</v>
      </c>
      <c r="H60" s="312">
        <f>D60*F60</f>
        <v>0</v>
      </c>
    </row>
    <row r="61" spans="1:8" x14ac:dyDescent="0.2">
      <c r="A61" s="43"/>
      <c r="B61" s="22"/>
    </row>
    <row r="62" spans="1:8" x14ac:dyDescent="0.2">
      <c r="A62" s="5"/>
      <c r="B62" s="6"/>
      <c r="D62" s="312"/>
      <c r="F62" s="312"/>
      <c r="H62" s="312"/>
    </row>
    <row r="63" spans="1:8" ht="102" x14ac:dyDescent="0.2">
      <c r="A63" s="43" t="s">
        <v>94</v>
      </c>
      <c r="B63" s="200" t="s">
        <v>709</v>
      </c>
      <c r="C63" s="39"/>
      <c r="D63" s="314"/>
      <c r="E63" s="325"/>
      <c r="F63" s="314"/>
      <c r="G63" s="325"/>
      <c r="H63" s="312"/>
    </row>
    <row r="64" spans="1:8" ht="38.25" x14ac:dyDescent="0.2">
      <c r="A64" s="43"/>
      <c r="B64" s="49" t="s">
        <v>83</v>
      </c>
      <c r="C64" s="39"/>
      <c r="D64" s="314"/>
      <c r="E64" s="325"/>
      <c r="F64" s="314"/>
      <c r="G64" s="325"/>
      <c r="H64" s="312"/>
    </row>
    <row r="65" spans="1:8" ht="25.5" x14ac:dyDescent="0.2">
      <c r="A65" s="43"/>
      <c r="B65" s="49" t="s">
        <v>181</v>
      </c>
      <c r="C65" s="39"/>
      <c r="D65" s="314"/>
      <c r="E65" s="325"/>
      <c r="F65" s="314"/>
      <c r="G65" s="325"/>
      <c r="H65" s="312"/>
    </row>
    <row r="66" spans="1:8" x14ac:dyDescent="0.2">
      <c r="A66" s="43"/>
      <c r="B66" s="49"/>
      <c r="C66" s="39"/>
      <c r="D66" s="314"/>
      <c r="E66" s="325"/>
      <c r="F66" s="314"/>
      <c r="G66" s="325"/>
      <c r="H66" s="312"/>
    </row>
    <row r="67" spans="1:8" x14ac:dyDescent="0.2">
      <c r="A67" s="43"/>
      <c r="B67" s="50" t="s">
        <v>182</v>
      </c>
      <c r="C67" s="39"/>
      <c r="D67" s="314"/>
      <c r="E67" s="325"/>
      <c r="F67" s="314"/>
      <c r="G67" s="325"/>
      <c r="H67" s="312"/>
    </row>
    <row r="68" spans="1:8" x14ac:dyDescent="0.2">
      <c r="A68" s="43"/>
      <c r="B68" s="2" t="s">
        <v>218</v>
      </c>
      <c r="D68" s="312"/>
      <c r="F68" s="312"/>
      <c r="H68" s="312"/>
    </row>
    <row r="69" spans="1:8" x14ac:dyDescent="0.2">
      <c r="A69" s="43"/>
      <c r="B69" s="2" t="s">
        <v>219</v>
      </c>
      <c r="D69" s="312"/>
      <c r="F69" s="312"/>
      <c r="H69" s="312"/>
    </row>
    <row r="70" spans="1:8" x14ac:dyDescent="0.2">
      <c r="A70" s="43"/>
      <c r="B70" s="2" t="s">
        <v>220</v>
      </c>
      <c r="D70" s="312"/>
      <c r="F70" s="312"/>
      <c r="H70" s="312"/>
    </row>
    <row r="71" spans="1:8" x14ac:dyDescent="0.2">
      <c r="A71" s="43"/>
      <c r="B71" s="68" t="s">
        <v>221</v>
      </c>
      <c r="C71" s="39"/>
      <c r="D71" s="314"/>
      <c r="E71" s="325"/>
      <c r="F71" s="314"/>
      <c r="G71" s="325"/>
      <c r="H71" s="312"/>
    </row>
    <row r="72" spans="1:8" x14ac:dyDescent="0.2">
      <c r="A72" s="43"/>
      <c r="B72" s="49" t="s">
        <v>222</v>
      </c>
      <c r="C72" s="44" t="s">
        <v>133</v>
      </c>
      <c r="D72" s="123">
        <v>3.5</v>
      </c>
      <c r="E72" s="123" t="s">
        <v>127</v>
      </c>
      <c r="F72" s="123"/>
      <c r="G72" s="123" t="s">
        <v>91</v>
      </c>
      <c r="H72" s="312">
        <f>D72*F72</f>
        <v>0</v>
      </c>
    </row>
    <row r="73" spans="1:8" x14ac:dyDescent="0.2">
      <c r="A73" s="43"/>
      <c r="B73" s="22"/>
    </row>
    <row r="74" spans="1:8" x14ac:dyDescent="0.2">
      <c r="A74" s="69"/>
      <c r="B74" s="70"/>
      <c r="C74" s="19"/>
      <c r="D74" s="316"/>
      <c r="E74" s="326"/>
      <c r="F74" s="316"/>
      <c r="G74" s="326"/>
      <c r="H74" s="312"/>
    </row>
    <row r="75" spans="1:8" ht="51" x14ac:dyDescent="0.2">
      <c r="A75" s="43" t="s">
        <v>95</v>
      </c>
      <c r="B75" s="200" t="s">
        <v>244</v>
      </c>
      <c r="C75" s="39"/>
      <c r="D75" s="314"/>
      <c r="E75" s="325"/>
      <c r="F75" s="314"/>
      <c r="G75" s="325"/>
      <c r="H75" s="312"/>
    </row>
    <row r="76" spans="1:8" ht="38.25" x14ac:dyDescent="0.2">
      <c r="A76" s="43"/>
      <c r="B76" s="49" t="s">
        <v>83</v>
      </c>
      <c r="C76" s="39"/>
      <c r="D76" s="314"/>
      <c r="E76" s="325"/>
      <c r="F76" s="314"/>
      <c r="G76" s="325"/>
      <c r="H76" s="312"/>
    </row>
    <row r="77" spans="1:8" ht="25.5" x14ac:dyDescent="0.2">
      <c r="A77" s="43"/>
      <c r="B77" s="49" t="s">
        <v>183</v>
      </c>
      <c r="C77" s="39"/>
      <c r="D77" s="314"/>
      <c r="E77" s="325"/>
      <c r="F77" s="314"/>
      <c r="G77" s="325"/>
      <c r="H77" s="312"/>
    </row>
    <row r="78" spans="1:8" x14ac:dyDescent="0.2">
      <c r="A78" s="43"/>
      <c r="B78" s="49"/>
      <c r="C78" s="39"/>
      <c r="D78" s="314"/>
      <c r="E78" s="325"/>
      <c r="F78" s="314"/>
      <c r="G78" s="325"/>
      <c r="H78" s="312"/>
    </row>
    <row r="79" spans="1:8" x14ac:dyDescent="0.2">
      <c r="A79" s="43"/>
      <c r="B79" s="50" t="s">
        <v>184</v>
      </c>
      <c r="C79" s="44" t="s">
        <v>104</v>
      </c>
      <c r="D79" s="315">
        <v>1</v>
      </c>
      <c r="E79" s="123" t="s">
        <v>127</v>
      </c>
      <c r="F79" s="123"/>
      <c r="G79" s="123" t="s">
        <v>91</v>
      </c>
      <c r="H79" s="312">
        <f>D79*F79</f>
        <v>0</v>
      </c>
    </row>
    <row r="80" spans="1:8" x14ac:dyDescent="0.2">
      <c r="A80" s="43"/>
      <c r="B80" s="22"/>
    </row>
    <row r="81" spans="1:8" s="328" customFormat="1" ht="30" customHeight="1" x14ac:dyDescent="0.2">
      <c r="A81" s="345" t="s">
        <v>102</v>
      </c>
      <c r="B81" s="596" t="s">
        <v>111</v>
      </c>
      <c r="C81" s="596"/>
      <c r="D81" s="596"/>
      <c r="E81" s="365"/>
      <c r="F81" s="351"/>
      <c r="G81" s="365" t="s">
        <v>91</v>
      </c>
      <c r="H81" s="347">
        <f>SUM(H60:H80)</f>
        <v>0</v>
      </c>
    </row>
    <row r="82" spans="1:8" x14ac:dyDescent="0.2">
      <c r="A82" s="18"/>
      <c r="B82" s="20"/>
      <c r="C82" s="19"/>
      <c r="D82" s="316"/>
      <c r="E82" s="326"/>
      <c r="F82" s="316"/>
      <c r="G82" s="326"/>
      <c r="H82" s="326"/>
    </row>
    <row r="83" spans="1:8" x14ac:dyDescent="0.2">
      <c r="A83" s="18"/>
      <c r="B83" s="20"/>
      <c r="C83" s="19"/>
      <c r="D83" s="316"/>
      <c r="E83" s="326"/>
      <c r="F83" s="316"/>
      <c r="G83" s="326"/>
      <c r="H83" s="326"/>
    </row>
    <row r="84" spans="1:8" x14ac:dyDescent="0.2">
      <c r="A84" s="4"/>
      <c r="B84" s="6" t="s">
        <v>188</v>
      </c>
      <c r="D84" s="312"/>
      <c r="F84" s="312"/>
    </row>
    <row r="85" spans="1:8" x14ac:dyDescent="0.2">
      <c r="A85" s="4"/>
      <c r="B85" s="6"/>
      <c r="D85" s="312"/>
      <c r="F85" s="312"/>
    </row>
    <row r="86" spans="1:8" x14ac:dyDescent="0.2">
      <c r="A86" s="1" t="s">
        <v>89</v>
      </c>
      <c r="B86" s="6" t="s">
        <v>108</v>
      </c>
      <c r="C86" s="17"/>
      <c r="D86" s="313"/>
      <c r="E86" s="320"/>
      <c r="F86" s="313"/>
      <c r="G86" s="320"/>
    </row>
    <row r="87" spans="1:8" x14ac:dyDescent="0.2">
      <c r="B87" s="6"/>
      <c r="C87" s="17"/>
      <c r="D87" s="313"/>
      <c r="E87" s="320"/>
      <c r="F87" s="313"/>
      <c r="G87" s="320"/>
    </row>
    <row r="88" spans="1:8" x14ac:dyDescent="0.2">
      <c r="B88" s="6" t="s">
        <v>105</v>
      </c>
      <c r="C88" s="17"/>
      <c r="D88" s="313"/>
      <c r="E88" s="320"/>
      <c r="F88" s="313"/>
      <c r="G88" s="320" t="s">
        <v>91</v>
      </c>
      <c r="H88" s="313">
        <f>H13</f>
        <v>0</v>
      </c>
    </row>
    <row r="89" spans="1:8" x14ac:dyDescent="0.2">
      <c r="B89" s="6"/>
      <c r="C89" s="17"/>
      <c r="D89" s="313"/>
      <c r="E89" s="320"/>
      <c r="F89" s="313"/>
      <c r="G89" s="320"/>
      <c r="H89" s="320"/>
    </row>
    <row r="90" spans="1:8" x14ac:dyDescent="0.2">
      <c r="B90" s="6" t="s">
        <v>106</v>
      </c>
      <c r="C90" s="17"/>
      <c r="D90" s="313"/>
      <c r="E90" s="320"/>
      <c r="F90" s="313"/>
      <c r="G90" s="320" t="s">
        <v>91</v>
      </c>
      <c r="H90" s="313">
        <f>H45</f>
        <v>0</v>
      </c>
    </row>
    <row r="91" spans="1:8" x14ac:dyDescent="0.2">
      <c r="B91" s="6"/>
      <c r="C91" s="17"/>
      <c r="D91" s="313"/>
      <c r="E91" s="320"/>
      <c r="F91" s="313"/>
      <c r="G91" s="320"/>
      <c r="H91" s="320"/>
    </row>
    <row r="92" spans="1:8" x14ac:dyDescent="0.2">
      <c r="B92" s="6" t="s">
        <v>81</v>
      </c>
      <c r="C92" s="17"/>
      <c r="D92" s="313"/>
      <c r="E92" s="320"/>
      <c r="F92" s="313"/>
      <c r="G92" s="320" t="s">
        <v>91</v>
      </c>
      <c r="H92" s="313">
        <f>H81</f>
        <v>0</v>
      </c>
    </row>
    <row r="93" spans="1:8" x14ac:dyDescent="0.2">
      <c r="B93" s="6"/>
      <c r="C93" s="17"/>
      <c r="D93" s="313"/>
      <c r="E93" s="320"/>
      <c r="F93" s="313"/>
      <c r="G93" s="320"/>
      <c r="H93" s="320"/>
    </row>
    <row r="94" spans="1:8" s="328" customFormat="1" ht="30" customHeight="1" x14ac:dyDescent="0.2">
      <c r="A94" s="345" t="s">
        <v>89</v>
      </c>
      <c r="B94" s="346" t="s">
        <v>137</v>
      </c>
      <c r="C94" s="345"/>
      <c r="D94" s="347"/>
      <c r="E94" s="365"/>
      <c r="F94" s="347"/>
      <c r="G94" s="365" t="s">
        <v>91</v>
      </c>
      <c r="H94" s="347">
        <f>SUM(H88:H93)</f>
        <v>0</v>
      </c>
    </row>
    <row r="99" spans="1:8" x14ac:dyDescent="0.2">
      <c r="A99" s="5" t="s">
        <v>82</v>
      </c>
      <c r="B99" s="597" t="s">
        <v>103</v>
      </c>
      <c r="C99" s="597"/>
      <c r="D99" s="597"/>
      <c r="E99" s="320"/>
      <c r="F99" s="320"/>
      <c r="G99" s="320"/>
      <c r="H99" s="320"/>
    </row>
    <row r="100" spans="1:8" x14ac:dyDescent="0.2">
      <c r="A100" s="3"/>
      <c r="B100" s="340"/>
    </row>
    <row r="101" spans="1:8" ht="25.5" x14ac:dyDescent="0.2">
      <c r="A101" s="1" t="s">
        <v>89</v>
      </c>
      <c r="B101" s="27" t="s">
        <v>186</v>
      </c>
      <c r="D101" s="312"/>
      <c r="F101" s="312"/>
      <c r="H101" s="326"/>
    </row>
    <row r="102" spans="1:8" ht="54" customHeight="1" x14ac:dyDescent="0.2">
      <c r="B102" s="27" t="s">
        <v>710</v>
      </c>
      <c r="D102" s="312"/>
      <c r="F102" s="312"/>
      <c r="H102" s="326"/>
    </row>
    <row r="103" spans="1:8" ht="38.25" x14ac:dyDescent="0.2">
      <c r="A103" s="43"/>
      <c r="B103" s="49" t="s">
        <v>83</v>
      </c>
      <c r="C103" s="39"/>
      <c r="D103" s="314"/>
      <c r="E103" s="325"/>
      <c r="F103" s="314"/>
      <c r="G103" s="325"/>
    </row>
    <row r="104" spans="1:8" x14ac:dyDescent="0.2">
      <c r="B104" s="2" t="s">
        <v>185</v>
      </c>
      <c r="D104" s="312"/>
      <c r="F104" s="312"/>
      <c r="H104" s="391"/>
    </row>
    <row r="105" spans="1:8" ht="102" x14ac:dyDescent="0.2">
      <c r="B105" s="2" t="s">
        <v>711</v>
      </c>
      <c r="D105" s="312"/>
      <c r="F105" s="312"/>
      <c r="H105" s="391"/>
    </row>
    <row r="106" spans="1:8" x14ac:dyDescent="0.2">
      <c r="A106" s="43"/>
      <c r="B106" s="22"/>
      <c r="C106" s="44"/>
      <c r="D106" s="315"/>
      <c r="E106" s="123"/>
      <c r="F106" s="123"/>
      <c r="G106" s="123"/>
    </row>
    <row r="107" spans="1:8" x14ac:dyDescent="0.2">
      <c r="B107" s="46"/>
      <c r="C107" s="3" t="s">
        <v>104</v>
      </c>
      <c r="D107" s="342">
        <v>1</v>
      </c>
      <c r="E107" s="309" t="s">
        <v>127</v>
      </c>
      <c r="F107" s="312"/>
      <c r="G107" s="309" t="s">
        <v>91</v>
      </c>
      <c r="H107" s="312">
        <f>D107*F107</f>
        <v>0</v>
      </c>
    </row>
    <row r="108" spans="1:8" x14ac:dyDescent="0.2">
      <c r="B108" s="46"/>
      <c r="D108" s="342"/>
      <c r="F108" s="312"/>
      <c r="H108" s="312"/>
    </row>
    <row r="109" spans="1:8" s="328" customFormat="1" ht="30" customHeight="1" x14ac:dyDescent="0.2">
      <c r="A109" s="345" t="s">
        <v>94</v>
      </c>
      <c r="B109" s="346" t="s">
        <v>152</v>
      </c>
      <c r="C109" s="345"/>
      <c r="D109" s="347"/>
      <c r="E109" s="365"/>
      <c r="F109" s="347"/>
      <c r="G109" s="365" t="s">
        <v>91</v>
      </c>
      <c r="H109" s="347">
        <f>H107</f>
        <v>0</v>
      </c>
    </row>
    <row r="110" spans="1:8" s="328" customFormat="1" x14ac:dyDescent="0.2">
      <c r="A110" s="333"/>
      <c r="B110" s="334"/>
      <c r="C110" s="333"/>
      <c r="D110" s="335"/>
      <c r="E110" s="336"/>
      <c r="F110" s="335"/>
      <c r="G110" s="336"/>
      <c r="H110" s="335"/>
    </row>
    <row r="111" spans="1:8" s="328" customFormat="1" x14ac:dyDescent="0.2">
      <c r="A111" s="333"/>
      <c r="B111" s="334"/>
      <c r="C111" s="333"/>
      <c r="D111" s="335"/>
      <c r="E111" s="336"/>
      <c r="F111" s="335"/>
      <c r="G111" s="336"/>
      <c r="H111" s="335"/>
    </row>
    <row r="112" spans="1:8" s="328" customFormat="1" x14ac:dyDescent="0.2">
      <c r="A112" s="333"/>
      <c r="B112" s="334"/>
      <c r="C112" s="333"/>
      <c r="D112" s="335"/>
      <c r="E112" s="336"/>
      <c r="F112" s="335"/>
      <c r="G112" s="336"/>
      <c r="H112" s="335"/>
    </row>
    <row r="113" spans="1:8" x14ac:dyDescent="0.2">
      <c r="B113" s="71" t="s">
        <v>188</v>
      </c>
      <c r="D113" s="312"/>
      <c r="F113" s="312"/>
      <c r="H113" s="312"/>
    </row>
    <row r="114" spans="1:8" x14ac:dyDescent="0.2">
      <c r="B114" s="71"/>
      <c r="D114" s="312"/>
      <c r="F114" s="312"/>
      <c r="H114" s="312"/>
    </row>
    <row r="115" spans="1:8" ht="14.25" x14ac:dyDescent="0.2">
      <c r="A115"/>
      <c r="B115" s="72" t="s">
        <v>25</v>
      </c>
      <c r="C115"/>
      <c r="D115" s="321"/>
      <c r="E115" s="321"/>
      <c r="F115" s="321"/>
      <c r="G115" s="321"/>
      <c r="H115" s="321"/>
    </row>
    <row r="116" spans="1:8" x14ac:dyDescent="0.2">
      <c r="A116" s="4"/>
      <c r="B116" s="24"/>
      <c r="D116" s="312"/>
      <c r="F116" s="312"/>
      <c r="H116" s="312"/>
    </row>
    <row r="117" spans="1:8" x14ac:dyDescent="0.2">
      <c r="A117" s="5"/>
      <c r="B117" s="56" t="s">
        <v>143</v>
      </c>
      <c r="C117" s="57"/>
      <c r="D117" s="322"/>
      <c r="E117" s="322"/>
      <c r="F117" s="322"/>
      <c r="G117" s="322" t="s">
        <v>91</v>
      </c>
      <c r="H117" s="332">
        <f>H94</f>
        <v>0</v>
      </c>
    </row>
    <row r="118" spans="1:8" x14ac:dyDescent="0.2">
      <c r="A118" s="4"/>
      <c r="B118" s="24"/>
      <c r="D118" s="312"/>
      <c r="F118" s="312"/>
      <c r="H118" s="312"/>
    </row>
    <row r="119" spans="1:8" x14ac:dyDescent="0.2">
      <c r="A119" s="5"/>
      <c r="B119" s="56" t="s">
        <v>144</v>
      </c>
      <c r="C119" s="57"/>
      <c r="D119" s="322"/>
      <c r="E119" s="322"/>
      <c r="F119" s="322"/>
      <c r="G119" s="322" t="s">
        <v>91</v>
      </c>
      <c r="H119" s="332">
        <f>H109</f>
        <v>0</v>
      </c>
    </row>
    <row r="120" spans="1:8" ht="13.5" thickBot="1" x14ac:dyDescent="0.25">
      <c r="A120" s="18"/>
      <c r="B120" s="63"/>
      <c r="C120" s="64"/>
      <c r="D120" s="323"/>
      <c r="E120" s="323"/>
      <c r="F120" s="323"/>
      <c r="G120" s="323"/>
      <c r="H120" s="323"/>
    </row>
    <row r="121" spans="1:8" x14ac:dyDescent="0.2">
      <c r="A121" s="18"/>
      <c r="B121" s="55"/>
      <c r="C121" s="61"/>
      <c r="D121" s="324"/>
      <c r="E121" s="324"/>
      <c r="F121" s="324"/>
      <c r="G121" s="324"/>
      <c r="H121" s="324"/>
    </row>
    <row r="122" spans="1:8" s="328" customFormat="1" ht="30" customHeight="1" x14ac:dyDescent="0.2">
      <c r="A122" s="362"/>
      <c r="B122" s="392" t="s">
        <v>122</v>
      </c>
      <c r="C122" s="363"/>
      <c r="D122" s="365"/>
      <c r="E122" s="365"/>
      <c r="F122" s="365"/>
      <c r="G122" s="365" t="s">
        <v>91</v>
      </c>
      <c r="H122" s="393">
        <f>SUM(H117:H121)</f>
        <v>0</v>
      </c>
    </row>
    <row r="123" spans="1:8" x14ac:dyDescent="0.2">
      <c r="B123" s="4"/>
      <c r="C123" s="4"/>
    </row>
    <row r="124" spans="1:8" x14ac:dyDescent="0.2">
      <c r="B124" s="4"/>
      <c r="C124" s="4"/>
    </row>
    <row r="125" spans="1:8" x14ac:dyDescent="0.2">
      <c r="B125" s="4"/>
      <c r="C125" s="4"/>
    </row>
    <row r="126" spans="1:8" x14ac:dyDescent="0.2">
      <c r="B126" s="4"/>
      <c r="C126" s="4"/>
    </row>
    <row r="127" spans="1:8" x14ac:dyDescent="0.2">
      <c r="B127" s="4"/>
      <c r="C127" s="4"/>
    </row>
    <row r="128" spans="1:8" x14ac:dyDescent="0.2">
      <c r="B128" s="4"/>
      <c r="C128" s="4"/>
    </row>
  </sheetData>
  <mergeCells count="2">
    <mergeCell ref="B81:D81"/>
    <mergeCell ref="B99:D99"/>
  </mergeCells>
  <pageMargins left="0.98425196850393704" right="0.39370078740157483" top="0.78740157480314965" bottom="0.39370078740157483" header="0.31496062992125984" footer="0.31496062992125984"/>
  <pageSetup orientation="portrait" r:id="rId1"/>
  <rowBreaks count="1" manualBreakCount="1">
    <brk id="8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0"/>
  <sheetViews>
    <sheetView view="pageBreakPreview" topLeftCell="A133" zoomScaleNormal="100" zoomScaleSheetLayoutView="100" workbookViewId="0">
      <selection activeCell="B18" sqref="B18"/>
    </sheetView>
  </sheetViews>
  <sheetFormatPr defaultRowHeight="12.75" x14ac:dyDescent="0.2"/>
  <cols>
    <col min="1" max="1" width="4.7109375" style="1" customWidth="1"/>
    <col min="2" max="2" width="41.5703125" style="2" customWidth="1"/>
    <col min="3" max="3" width="5.7109375" style="3" customWidth="1"/>
    <col min="4" max="4" width="10.28515625" style="309" customWidth="1"/>
    <col min="5" max="5" width="2.7109375" style="309" bestFit="1" customWidth="1"/>
    <col min="6" max="6" width="10.140625" style="309" customWidth="1"/>
    <col min="7" max="7" width="3.140625" style="309" bestFit="1" customWidth="1"/>
    <col min="8" max="8" width="13.140625" style="309" customWidth="1"/>
    <col min="257" max="257" width="4.7109375" customWidth="1"/>
    <col min="258" max="258" width="46.42578125" customWidth="1"/>
    <col min="259" max="259" width="5.7109375" customWidth="1"/>
    <col min="260" max="260" width="12.5703125" customWidth="1"/>
    <col min="261" max="261" width="2.7109375" bestFit="1" customWidth="1"/>
    <col min="262" max="262" width="13.5703125" customWidth="1"/>
    <col min="263" max="263" width="3.140625" bestFit="1" customWidth="1"/>
    <col min="264" max="264" width="13.140625" customWidth="1"/>
    <col min="513" max="513" width="4.7109375" customWidth="1"/>
    <col min="514" max="514" width="46.42578125" customWidth="1"/>
    <col min="515" max="515" width="5.7109375" customWidth="1"/>
    <col min="516" max="516" width="12.5703125" customWidth="1"/>
    <col min="517" max="517" width="2.7109375" bestFit="1" customWidth="1"/>
    <col min="518" max="518" width="13.5703125" customWidth="1"/>
    <col min="519" max="519" width="3.140625" bestFit="1" customWidth="1"/>
    <col min="520" max="520" width="13.140625" customWidth="1"/>
    <col min="769" max="769" width="4.7109375" customWidth="1"/>
    <col min="770" max="770" width="46.42578125" customWidth="1"/>
    <col min="771" max="771" width="5.7109375" customWidth="1"/>
    <col min="772" max="772" width="12.5703125" customWidth="1"/>
    <col min="773" max="773" width="2.7109375" bestFit="1" customWidth="1"/>
    <col min="774" max="774" width="13.5703125" customWidth="1"/>
    <col min="775" max="775" width="3.140625" bestFit="1" customWidth="1"/>
    <col min="776" max="776" width="13.140625" customWidth="1"/>
    <col min="1025" max="1025" width="4.7109375" customWidth="1"/>
    <col min="1026" max="1026" width="46.42578125" customWidth="1"/>
    <col min="1027" max="1027" width="5.7109375" customWidth="1"/>
    <col min="1028" max="1028" width="12.5703125" customWidth="1"/>
    <col min="1029" max="1029" width="2.7109375" bestFit="1" customWidth="1"/>
    <col min="1030" max="1030" width="13.5703125" customWidth="1"/>
    <col min="1031" max="1031" width="3.140625" bestFit="1" customWidth="1"/>
    <col min="1032" max="1032" width="13.140625" customWidth="1"/>
    <col min="1281" max="1281" width="4.7109375" customWidth="1"/>
    <col min="1282" max="1282" width="46.42578125" customWidth="1"/>
    <col min="1283" max="1283" width="5.7109375" customWidth="1"/>
    <col min="1284" max="1284" width="12.5703125" customWidth="1"/>
    <col min="1285" max="1285" width="2.7109375" bestFit="1" customWidth="1"/>
    <col min="1286" max="1286" width="13.5703125" customWidth="1"/>
    <col min="1287" max="1287" width="3.140625" bestFit="1" customWidth="1"/>
    <col min="1288" max="1288" width="13.140625" customWidth="1"/>
    <col min="1537" max="1537" width="4.7109375" customWidth="1"/>
    <col min="1538" max="1538" width="46.42578125" customWidth="1"/>
    <col min="1539" max="1539" width="5.7109375" customWidth="1"/>
    <col min="1540" max="1540" width="12.5703125" customWidth="1"/>
    <col min="1541" max="1541" width="2.7109375" bestFit="1" customWidth="1"/>
    <col min="1542" max="1542" width="13.5703125" customWidth="1"/>
    <col min="1543" max="1543" width="3.140625" bestFit="1" customWidth="1"/>
    <col min="1544" max="1544" width="13.140625" customWidth="1"/>
    <col min="1793" max="1793" width="4.7109375" customWidth="1"/>
    <col min="1794" max="1794" width="46.42578125" customWidth="1"/>
    <col min="1795" max="1795" width="5.7109375" customWidth="1"/>
    <col min="1796" max="1796" width="12.5703125" customWidth="1"/>
    <col min="1797" max="1797" width="2.7109375" bestFit="1" customWidth="1"/>
    <col min="1798" max="1798" width="13.5703125" customWidth="1"/>
    <col min="1799" max="1799" width="3.140625" bestFit="1" customWidth="1"/>
    <col min="1800" max="1800" width="13.140625" customWidth="1"/>
    <col min="2049" max="2049" width="4.7109375" customWidth="1"/>
    <col min="2050" max="2050" width="46.42578125" customWidth="1"/>
    <col min="2051" max="2051" width="5.7109375" customWidth="1"/>
    <col min="2052" max="2052" width="12.5703125" customWidth="1"/>
    <col min="2053" max="2053" width="2.7109375" bestFit="1" customWidth="1"/>
    <col min="2054" max="2054" width="13.5703125" customWidth="1"/>
    <col min="2055" max="2055" width="3.140625" bestFit="1" customWidth="1"/>
    <col min="2056" max="2056" width="13.140625" customWidth="1"/>
    <col min="2305" max="2305" width="4.7109375" customWidth="1"/>
    <col min="2306" max="2306" width="46.42578125" customWidth="1"/>
    <col min="2307" max="2307" width="5.7109375" customWidth="1"/>
    <col min="2308" max="2308" width="12.5703125" customWidth="1"/>
    <col min="2309" max="2309" width="2.7109375" bestFit="1" customWidth="1"/>
    <col min="2310" max="2310" width="13.5703125" customWidth="1"/>
    <col min="2311" max="2311" width="3.140625" bestFit="1" customWidth="1"/>
    <col min="2312" max="2312" width="13.140625" customWidth="1"/>
    <col min="2561" max="2561" width="4.7109375" customWidth="1"/>
    <col min="2562" max="2562" width="46.42578125" customWidth="1"/>
    <col min="2563" max="2563" width="5.7109375" customWidth="1"/>
    <col min="2564" max="2564" width="12.5703125" customWidth="1"/>
    <col min="2565" max="2565" width="2.7109375" bestFit="1" customWidth="1"/>
    <col min="2566" max="2566" width="13.5703125" customWidth="1"/>
    <col min="2567" max="2567" width="3.140625" bestFit="1" customWidth="1"/>
    <col min="2568" max="2568" width="13.140625" customWidth="1"/>
    <col min="2817" max="2817" width="4.7109375" customWidth="1"/>
    <col min="2818" max="2818" width="46.42578125" customWidth="1"/>
    <col min="2819" max="2819" width="5.7109375" customWidth="1"/>
    <col min="2820" max="2820" width="12.5703125" customWidth="1"/>
    <col min="2821" max="2821" width="2.7109375" bestFit="1" customWidth="1"/>
    <col min="2822" max="2822" width="13.5703125" customWidth="1"/>
    <col min="2823" max="2823" width="3.140625" bestFit="1" customWidth="1"/>
    <col min="2824" max="2824" width="13.140625" customWidth="1"/>
    <col min="3073" max="3073" width="4.7109375" customWidth="1"/>
    <col min="3074" max="3074" width="46.42578125" customWidth="1"/>
    <col min="3075" max="3075" width="5.7109375" customWidth="1"/>
    <col min="3076" max="3076" width="12.5703125" customWidth="1"/>
    <col min="3077" max="3077" width="2.7109375" bestFit="1" customWidth="1"/>
    <col min="3078" max="3078" width="13.5703125" customWidth="1"/>
    <col min="3079" max="3079" width="3.140625" bestFit="1" customWidth="1"/>
    <col min="3080" max="3080" width="13.140625" customWidth="1"/>
    <col min="3329" max="3329" width="4.7109375" customWidth="1"/>
    <col min="3330" max="3330" width="46.42578125" customWidth="1"/>
    <col min="3331" max="3331" width="5.7109375" customWidth="1"/>
    <col min="3332" max="3332" width="12.5703125" customWidth="1"/>
    <col min="3333" max="3333" width="2.7109375" bestFit="1" customWidth="1"/>
    <col min="3334" max="3334" width="13.5703125" customWidth="1"/>
    <col min="3335" max="3335" width="3.140625" bestFit="1" customWidth="1"/>
    <col min="3336" max="3336" width="13.140625" customWidth="1"/>
    <col min="3585" max="3585" width="4.7109375" customWidth="1"/>
    <col min="3586" max="3586" width="46.42578125" customWidth="1"/>
    <col min="3587" max="3587" width="5.7109375" customWidth="1"/>
    <col min="3588" max="3588" width="12.5703125" customWidth="1"/>
    <col min="3589" max="3589" width="2.7109375" bestFit="1" customWidth="1"/>
    <col min="3590" max="3590" width="13.5703125" customWidth="1"/>
    <col min="3591" max="3591" width="3.140625" bestFit="1" customWidth="1"/>
    <col min="3592" max="3592" width="13.140625" customWidth="1"/>
    <col min="3841" max="3841" width="4.7109375" customWidth="1"/>
    <col min="3842" max="3842" width="46.42578125" customWidth="1"/>
    <col min="3843" max="3843" width="5.7109375" customWidth="1"/>
    <col min="3844" max="3844" width="12.5703125" customWidth="1"/>
    <col min="3845" max="3845" width="2.7109375" bestFit="1" customWidth="1"/>
    <col min="3846" max="3846" width="13.5703125" customWidth="1"/>
    <col min="3847" max="3847" width="3.140625" bestFit="1" customWidth="1"/>
    <col min="3848" max="3848" width="13.140625" customWidth="1"/>
    <col min="4097" max="4097" width="4.7109375" customWidth="1"/>
    <col min="4098" max="4098" width="46.42578125" customWidth="1"/>
    <col min="4099" max="4099" width="5.7109375" customWidth="1"/>
    <col min="4100" max="4100" width="12.5703125" customWidth="1"/>
    <col min="4101" max="4101" width="2.7109375" bestFit="1" customWidth="1"/>
    <col min="4102" max="4102" width="13.5703125" customWidth="1"/>
    <col min="4103" max="4103" width="3.140625" bestFit="1" customWidth="1"/>
    <col min="4104" max="4104" width="13.140625" customWidth="1"/>
    <col min="4353" max="4353" width="4.7109375" customWidth="1"/>
    <col min="4354" max="4354" width="46.42578125" customWidth="1"/>
    <col min="4355" max="4355" width="5.7109375" customWidth="1"/>
    <col min="4356" max="4356" width="12.5703125" customWidth="1"/>
    <col min="4357" max="4357" width="2.7109375" bestFit="1" customWidth="1"/>
    <col min="4358" max="4358" width="13.5703125" customWidth="1"/>
    <col min="4359" max="4359" width="3.140625" bestFit="1" customWidth="1"/>
    <col min="4360" max="4360" width="13.140625" customWidth="1"/>
    <col min="4609" max="4609" width="4.7109375" customWidth="1"/>
    <col min="4610" max="4610" width="46.42578125" customWidth="1"/>
    <col min="4611" max="4611" width="5.7109375" customWidth="1"/>
    <col min="4612" max="4612" width="12.5703125" customWidth="1"/>
    <col min="4613" max="4613" width="2.7109375" bestFit="1" customWidth="1"/>
    <col min="4614" max="4614" width="13.5703125" customWidth="1"/>
    <col min="4615" max="4615" width="3.140625" bestFit="1" customWidth="1"/>
    <col min="4616" max="4616" width="13.140625" customWidth="1"/>
    <col min="4865" max="4865" width="4.7109375" customWidth="1"/>
    <col min="4866" max="4866" width="46.42578125" customWidth="1"/>
    <col min="4867" max="4867" width="5.7109375" customWidth="1"/>
    <col min="4868" max="4868" width="12.5703125" customWidth="1"/>
    <col min="4869" max="4869" width="2.7109375" bestFit="1" customWidth="1"/>
    <col min="4870" max="4870" width="13.5703125" customWidth="1"/>
    <col min="4871" max="4871" width="3.140625" bestFit="1" customWidth="1"/>
    <col min="4872" max="4872" width="13.140625" customWidth="1"/>
    <col min="5121" max="5121" width="4.7109375" customWidth="1"/>
    <col min="5122" max="5122" width="46.42578125" customWidth="1"/>
    <col min="5123" max="5123" width="5.7109375" customWidth="1"/>
    <col min="5124" max="5124" width="12.5703125" customWidth="1"/>
    <col min="5125" max="5125" width="2.7109375" bestFit="1" customWidth="1"/>
    <col min="5126" max="5126" width="13.5703125" customWidth="1"/>
    <col min="5127" max="5127" width="3.140625" bestFit="1" customWidth="1"/>
    <col min="5128" max="5128" width="13.140625" customWidth="1"/>
    <col min="5377" max="5377" width="4.7109375" customWidth="1"/>
    <col min="5378" max="5378" width="46.42578125" customWidth="1"/>
    <col min="5379" max="5379" width="5.7109375" customWidth="1"/>
    <col min="5380" max="5380" width="12.5703125" customWidth="1"/>
    <col min="5381" max="5381" width="2.7109375" bestFit="1" customWidth="1"/>
    <col min="5382" max="5382" width="13.5703125" customWidth="1"/>
    <col min="5383" max="5383" width="3.140625" bestFit="1" customWidth="1"/>
    <col min="5384" max="5384" width="13.140625" customWidth="1"/>
    <col min="5633" max="5633" width="4.7109375" customWidth="1"/>
    <col min="5634" max="5634" width="46.42578125" customWidth="1"/>
    <col min="5635" max="5635" width="5.7109375" customWidth="1"/>
    <col min="5636" max="5636" width="12.5703125" customWidth="1"/>
    <col min="5637" max="5637" width="2.7109375" bestFit="1" customWidth="1"/>
    <col min="5638" max="5638" width="13.5703125" customWidth="1"/>
    <col min="5639" max="5639" width="3.140625" bestFit="1" customWidth="1"/>
    <col min="5640" max="5640" width="13.140625" customWidth="1"/>
    <col min="5889" max="5889" width="4.7109375" customWidth="1"/>
    <col min="5890" max="5890" width="46.42578125" customWidth="1"/>
    <col min="5891" max="5891" width="5.7109375" customWidth="1"/>
    <col min="5892" max="5892" width="12.5703125" customWidth="1"/>
    <col min="5893" max="5893" width="2.7109375" bestFit="1" customWidth="1"/>
    <col min="5894" max="5894" width="13.5703125" customWidth="1"/>
    <col min="5895" max="5895" width="3.140625" bestFit="1" customWidth="1"/>
    <col min="5896" max="5896" width="13.140625" customWidth="1"/>
    <col min="6145" max="6145" width="4.7109375" customWidth="1"/>
    <col min="6146" max="6146" width="46.42578125" customWidth="1"/>
    <col min="6147" max="6147" width="5.7109375" customWidth="1"/>
    <col min="6148" max="6148" width="12.5703125" customWidth="1"/>
    <col min="6149" max="6149" width="2.7109375" bestFit="1" customWidth="1"/>
    <col min="6150" max="6150" width="13.5703125" customWidth="1"/>
    <col min="6151" max="6151" width="3.140625" bestFit="1" customWidth="1"/>
    <col min="6152" max="6152" width="13.140625" customWidth="1"/>
    <col min="6401" max="6401" width="4.7109375" customWidth="1"/>
    <col min="6402" max="6402" width="46.42578125" customWidth="1"/>
    <col min="6403" max="6403" width="5.7109375" customWidth="1"/>
    <col min="6404" max="6404" width="12.5703125" customWidth="1"/>
    <col min="6405" max="6405" width="2.7109375" bestFit="1" customWidth="1"/>
    <col min="6406" max="6406" width="13.5703125" customWidth="1"/>
    <col min="6407" max="6407" width="3.140625" bestFit="1" customWidth="1"/>
    <col min="6408" max="6408" width="13.140625" customWidth="1"/>
    <col min="6657" max="6657" width="4.7109375" customWidth="1"/>
    <col min="6658" max="6658" width="46.42578125" customWidth="1"/>
    <col min="6659" max="6659" width="5.7109375" customWidth="1"/>
    <col min="6660" max="6660" width="12.5703125" customWidth="1"/>
    <col min="6661" max="6661" width="2.7109375" bestFit="1" customWidth="1"/>
    <col min="6662" max="6662" width="13.5703125" customWidth="1"/>
    <col min="6663" max="6663" width="3.140625" bestFit="1" customWidth="1"/>
    <col min="6664" max="6664" width="13.140625" customWidth="1"/>
    <col min="6913" max="6913" width="4.7109375" customWidth="1"/>
    <col min="6914" max="6914" width="46.42578125" customWidth="1"/>
    <col min="6915" max="6915" width="5.7109375" customWidth="1"/>
    <col min="6916" max="6916" width="12.5703125" customWidth="1"/>
    <col min="6917" max="6917" width="2.7109375" bestFit="1" customWidth="1"/>
    <col min="6918" max="6918" width="13.5703125" customWidth="1"/>
    <col min="6919" max="6919" width="3.140625" bestFit="1" customWidth="1"/>
    <col min="6920" max="6920" width="13.140625" customWidth="1"/>
    <col min="7169" max="7169" width="4.7109375" customWidth="1"/>
    <col min="7170" max="7170" width="46.42578125" customWidth="1"/>
    <col min="7171" max="7171" width="5.7109375" customWidth="1"/>
    <col min="7172" max="7172" width="12.5703125" customWidth="1"/>
    <col min="7173" max="7173" width="2.7109375" bestFit="1" customWidth="1"/>
    <col min="7174" max="7174" width="13.5703125" customWidth="1"/>
    <col min="7175" max="7175" width="3.140625" bestFit="1" customWidth="1"/>
    <col min="7176" max="7176" width="13.140625" customWidth="1"/>
    <col min="7425" max="7425" width="4.7109375" customWidth="1"/>
    <col min="7426" max="7426" width="46.42578125" customWidth="1"/>
    <col min="7427" max="7427" width="5.7109375" customWidth="1"/>
    <col min="7428" max="7428" width="12.5703125" customWidth="1"/>
    <col min="7429" max="7429" width="2.7109375" bestFit="1" customWidth="1"/>
    <col min="7430" max="7430" width="13.5703125" customWidth="1"/>
    <col min="7431" max="7431" width="3.140625" bestFit="1" customWidth="1"/>
    <col min="7432" max="7432" width="13.140625" customWidth="1"/>
    <col min="7681" max="7681" width="4.7109375" customWidth="1"/>
    <col min="7682" max="7682" width="46.42578125" customWidth="1"/>
    <col min="7683" max="7683" width="5.7109375" customWidth="1"/>
    <col min="7684" max="7684" width="12.5703125" customWidth="1"/>
    <col min="7685" max="7685" width="2.7109375" bestFit="1" customWidth="1"/>
    <col min="7686" max="7686" width="13.5703125" customWidth="1"/>
    <col min="7687" max="7687" width="3.140625" bestFit="1" customWidth="1"/>
    <col min="7688" max="7688" width="13.140625" customWidth="1"/>
    <col min="7937" max="7937" width="4.7109375" customWidth="1"/>
    <col min="7938" max="7938" width="46.42578125" customWidth="1"/>
    <col min="7939" max="7939" width="5.7109375" customWidth="1"/>
    <col min="7940" max="7940" width="12.5703125" customWidth="1"/>
    <col min="7941" max="7941" width="2.7109375" bestFit="1" customWidth="1"/>
    <col min="7942" max="7942" width="13.5703125" customWidth="1"/>
    <col min="7943" max="7943" width="3.140625" bestFit="1" customWidth="1"/>
    <col min="7944" max="7944" width="13.140625" customWidth="1"/>
    <col min="8193" max="8193" width="4.7109375" customWidth="1"/>
    <col min="8194" max="8194" width="46.42578125" customWidth="1"/>
    <col min="8195" max="8195" width="5.7109375" customWidth="1"/>
    <col min="8196" max="8196" width="12.5703125" customWidth="1"/>
    <col min="8197" max="8197" width="2.7109375" bestFit="1" customWidth="1"/>
    <col min="8198" max="8198" width="13.5703125" customWidth="1"/>
    <col min="8199" max="8199" width="3.140625" bestFit="1" customWidth="1"/>
    <col min="8200" max="8200" width="13.140625" customWidth="1"/>
    <col min="8449" max="8449" width="4.7109375" customWidth="1"/>
    <col min="8450" max="8450" width="46.42578125" customWidth="1"/>
    <col min="8451" max="8451" width="5.7109375" customWidth="1"/>
    <col min="8452" max="8452" width="12.5703125" customWidth="1"/>
    <col min="8453" max="8453" width="2.7109375" bestFit="1" customWidth="1"/>
    <col min="8454" max="8454" width="13.5703125" customWidth="1"/>
    <col min="8455" max="8455" width="3.140625" bestFit="1" customWidth="1"/>
    <col min="8456" max="8456" width="13.140625" customWidth="1"/>
    <col min="8705" max="8705" width="4.7109375" customWidth="1"/>
    <col min="8706" max="8706" width="46.42578125" customWidth="1"/>
    <col min="8707" max="8707" width="5.7109375" customWidth="1"/>
    <col min="8708" max="8708" width="12.5703125" customWidth="1"/>
    <col min="8709" max="8709" width="2.7109375" bestFit="1" customWidth="1"/>
    <col min="8710" max="8710" width="13.5703125" customWidth="1"/>
    <col min="8711" max="8711" width="3.140625" bestFit="1" customWidth="1"/>
    <col min="8712" max="8712" width="13.140625" customWidth="1"/>
    <col min="8961" max="8961" width="4.7109375" customWidth="1"/>
    <col min="8962" max="8962" width="46.42578125" customWidth="1"/>
    <col min="8963" max="8963" width="5.7109375" customWidth="1"/>
    <col min="8964" max="8964" width="12.5703125" customWidth="1"/>
    <col min="8965" max="8965" width="2.7109375" bestFit="1" customWidth="1"/>
    <col min="8966" max="8966" width="13.5703125" customWidth="1"/>
    <col min="8967" max="8967" width="3.140625" bestFit="1" customWidth="1"/>
    <col min="8968" max="8968" width="13.140625" customWidth="1"/>
    <col min="9217" max="9217" width="4.7109375" customWidth="1"/>
    <col min="9218" max="9218" width="46.42578125" customWidth="1"/>
    <col min="9219" max="9219" width="5.7109375" customWidth="1"/>
    <col min="9220" max="9220" width="12.5703125" customWidth="1"/>
    <col min="9221" max="9221" width="2.7109375" bestFit="1" customWidth="1"/>
    <col min="9222" max="9222" width="13.5703125" customWidth="1"/>
    <col min="9223" max="9223" width="3.140625" bestFit="1" customWidth="1"/>
    <col min="9224" max="9224" width="13.140625" customWidth="1"/>
    <col min="9473" max="9473" width="4.7109375" customWidth="1"/>
    <col min="9474" max="9474" width="46.42578125" customWidth="1"/>
    <col min="9475" max="9475" width="5.7109375" customWidth="1"/>
    <col min="9476" max="9476" width="12.5703125" customWidth="1"/>
    <col min="9477" max="9477" width="2.7109375" bestFit="1" customWidth="1"/>
    <col min="9478" max="9478" width="13.5703125" customWidth="1"/>
    <col min="9479" max="9479" width="3.140625" bestFit="1" customWidth="1"/>
    <col min="9480" max="9480" width="13.140625" customWidth="1"/>
    <col min="9729" max="9729" width="4.7109375" customWidth="1"/>
    <col min="9730" max="9730" width="46.42578125" customWidth="1"/>
    <col min="9731" max="9731" width="5.7109375" customWidth="1"/>
    <col min="9732" max="9732" width="12.5703125" customWidth="1"/>
    <col min="9733" max="9733" width="2.7109375" bestFit="1" customWidth="1"/>
    <col min="9734" max="9734" width="13.5703125" customWidth="1"/>
    <col min="9735" max="9735" width="3.140625" bestFit="1" customWidth="1"/>
    <col min="9736" max="9736" width="13.140625" customWidth="1"/>
    <col min="9985" max="9985" width="4.7109375" customWidth="1"/>
    <col min="9986" max="9986" width="46.42578125" customWidth="1"/>
    <col min="9987" max="9987" width="5.7109375" customWidth="1"/>
    <col min="9988" max="9988" width="12.5703125" customWidth="1"/>
    <col min="9989" max="9989" width="2.7109375" bestFit="1" customWidth="1"/>
    <col min="9990" max="9990" width="13.5703125" customWidth="1"/>
    <col min="9991" max="9991" width="3.140625" bestFit="1" customWidth="1"/>
    <col min="9992" max="9992" width="13.140625" customWidth="1"/>
    <col min="10241" max="10241" width="4.7109375" customWidth="1"/>
    <col min="10242" max="10242" width="46.42578125" customWidth="1"/>
    <col min="10243" max="10243" width="5.7109375" customWidth="1"/>
    <col min="10244" max="10244" width="12.5703125" customWidth="1"/>
    <col min="10245" max="10245" width="2.7109375" bestFit="1" customWidth="1"/>
    <col min="10246" max="10246" width="13.5703125" customWidth="1"/>
    <col min="10247" max="10247" width="3.140625" bestFit="1" customWidth="1"/>
    <col min="10248" max="10248" width="13.140625" customWidth="1"/>
    <col min="10497" max="10497" width="4.7109375" customWidth="1"/>
    <col min="10498" max="10498" width="46.42578125" customWidth="1"/>
    <col min="10499" max="10499" width="5.7109375" customWidth="1"/>
    <col min="10500" max="10500" width="12.5703125" customWidth="1"/>
    <col min="10501" max="10501" width="2.7109375" bestFit="1" customWidth="1"/>
    <col min="10502" max="10502" width="13.5703125" customWidth="1"/>
    <col min="10503" max="10503" width="3.140625" bestFit="1" customWidth="1"/>
    <col min="10504" max="10504" width="13.140625" customWidth="1"/>
    <col min="10753" max="10753" width="4.7109375" customWidth="1"/>
    <col min="10754" max="10754" width="46.42578125" customWidth="1"/>
    <col min="10755" max="10755" width="5.7109375" customWidth="1"/>
    <col min="10756" max="10756" width="12.5703125" customWidth="1"/>
    <col min="10757" max="10757" width="2.7109375" bestFit="1" customWidth="1"/>
    <col min="10758" max="10758" width="13.5703125" customWidth="1"/>
    <col min="10759" max="10759" width="3.140625" bestFit="1" customWidth="1"/>
    <col min="10760" max="10760" width="13.140625" customWidth="1"/>
    <col min="11009" max="11009" width="4.7109375" customWidth="1"/>
    <col min="11010" max="11010" width="46.42578125" customWidth="1"/>
    <col min="11011" max="11011" width="5.7109375" customWidth="1"/>
    <col min="11012" max="11012" width="12.5703125" customWidth="1"/>
    <col min="11013" max="11013" width="2.7109375" bestFit="1" customWidth="1"/>
    <col min="11014" max="11014" width="13.5703125" customWidth="1"/>
    <col min="11015" max="11015" width="3.140625" bestFit="1" customWidth="1"/>
    <col min="11016" max="11016" width="13.140625" customWidth="1"/>
    <col min="11265" max="11265" width="4.7109375" customWidth="1"/>
    <col min="11266" max="11266" width="46.42578125" customWidth="1"/>
    <col min="11267" max="11267" width="5.7109375" customWidth="1"/>
    <col min="11268" max="11268" width="12.5703125" customWidth="1"/>
    <col min="11269" max="11269" width="2.7109375" bestFit="1" customWidth="1"/>
    <col min="11270" max="11270" width="13.5703125" customWidth="1"/>
    <col min="11271" max="11271" width="3.140625" bestFit="1" customWidth="1"/>
    <col min="11272" max="11272" width="13.140625" customWidth="1"/>
    <col min="11521" max="11521" width="4.7109375" customWidth="1"/>
    <col min="11522" max="11522" width="46.42578125" customWidth="1"/>
    <col min="11523" max="11523" width="5.7109375" customWidth="1"/>
    <col min="11524" max="11524" width="12.5703125" customWidth="1"/>
    <col min="11525" max="11525" width="2.7109375" bestFit="1" customWidth="1"/>
    <col min="11526" max="11526" width="13.5703125" customWidth="1"/>
    <col min="11527" max="11527" width="3.140625" bestFit="1" customWidth="1"/>
    <col min="11528" max="11528" width="13.140625" customWidth="1"/>
    <col min="11777" max="11777" width="4.7109375" customWidth="1"/>
    <col min="11778" max="11778" width="46.42578125" customWidth="1"/>
    <col min="11779" max="11779" width="5.7109375" customWidth="1"/>
    <col min="11780" max="11780" width="12.5703125" customWidth="1"/>
    <col min="11781" max="11781" width="2.7109375" bestFit="1" customWidth="1"/>
    <col min="11782" max="11782" width="13.5703125" customWidth="1"/>
    <col min="11783" max="11783" width="3.140625" bestFit="1" customWidth="1"/>
    <col min="11784" max="11784" width="13.140625" customWidth="1"/>
    <col min="12033" max="12033" width="4.7109375" customWidth="1"/>
    <col min="12034" max="12034" width="46.42578125" customWidth="1"/>
    <col min="12035" max="12035" width="5.7109375" customWidth="1"/>
    <col min="12036" max="12036" width="12.5703125" customWidth="1"/>
    <col min="12037" max="12037" width="2.7109375" bestFit="1" customWidth="1"/>
    <col min="12038" max="12038" width="13.5703125" customWidth="1"/>
    <col min="12039" max="12039" width="3.140625" bestFit="1" customWidth="1"/>
    <col min="12040" max="12040" width="13.140625" customWidth="1"/>
    <col min="12289" max="12289" width="4.7109375" customWidth="1"/>
    <col min="12290" max="12290" width="46.42578125" customWidth="1"/>
    <col min="12291" max="12291" width="5.7109375" customWidth="1"/>
    <col min="12292" max="12292" width="12.5703125" customWidth="1"/>
    <col min="12293" max="12293" width="2.7109375" bestFit="1" customWidth="1"/>
    <col min="12294" max="12294" width="13.5703125" customWidth="1"/>
    <col min="12295" max="12295" width="3.140625" bestFit="1" customWidth="1"/>
    <col min="12296" max="12296" width="13.140625" customWidth="1"/>
    <col min="12545" max="12545" width="4.7109375" customWidth="1"/>
    <col min="12546" max="12546" width="46.42578125" customWidth="1"/>
    <col min="12547" max="12547" width="5.7109375" customWidth="1"/>
    <col min="12548" max="12548" width="12.5703125" customWidth="1"/>
    <col min="12549" max="12549" width="2.7109375" bestFit="1" customWidth="1"/>
    <col min="12550" max="12550" width="13.5703125" customWidth="1"/>
    <col min="12551" max="12551" width="3.140625" bestFit="1" customWidth="1"/>
    <col min="12552" max="12552" width="13.140625" customWidth="1"/>
    <col min="12801" max="12801" width="4.7109375" customWidth="1"/>
    <col min="12802" max="12802" width="46.42578125" customWidth="1"/>
    <col min="12803" max="12803" width="5.7109375" customWidth="1"/>
    <col min="12804" max="12804" width="12.5703125" customWidth="1"/>
    <col min="12805" max="12805" width="2.7109375" bestFit="1" customWidth="1"/>
    <col min="12806" max="12806" width="13.5703125" customWidth="1"/>
    <col min="12807" max="12807" width="3.140625" bestFit="1" customWidth="1"/>
    <col min="12808" max="12808" width="13.140625" customWidth="1"/>
    <col min="13057" max="13057" width="4.7109375" customWidth="1"/>
    <col min="13058" max="13058" width="46.42578125" customWidth="1"/>
    <col min="13059" max="13059" width="5.7109375" customWidth="1"/>
    <col min="13060" max="13060" width="12.5703125" customWidth="1"/>
    <col min="13061" max="13061" width="2.7109375" bestFit="1" customWidth="1"/>
    <col min="13062" max="13062" width="13.5703125" customWidth="1"/>
    <col min="13063" max="13063" width="3.140625" bestFit="1" customWidth="1"/>
    <col min="13064" max="13064" width="13.140625" customWidth="1"/>
    <col min="13313" max="13313" width="4.7109375" customWidth="1"/>
    <col min="13314" max="13314" width="46.42578125" customWidth="1"/>
    <col min="13315" max="13315" width="5.7109375" customWidth="1"/>
    <col min="13316" max="13316" width="12.5703125" customWidth="1"/>
    <col min="13317" max="13317" width="2.7109375" bestFit="1" customWidth="1"/>
    <col min="13318" max="13318" width="13.5703125" customWidth="1"/>
    <col min="13319" max="13319" width="3.140625" bestFit="1" customWidth="1"/>
    <col min="13320" max="13320" width="13.140625" customWidth="1"/>
    <col min="13569" max="13569" width="4.7109375" customWidth="1"/>
    <col min="13570" max="13570" width="46.42578125" customWidth="1"/>
    <col min="13571" max="13571" width="5.7109375" customWidth="1"/>
    <col min="13572" max="13572" width="12.5703125" customWidth="1"/>
    <col min="13573" max="13573" width="2.7109375" bestFit="1" customWidth="1"/>
    <col min="13574" max="13574" width="13.5703125" customWidth="1"/>
    <col min="13575" max="13575" width="3.140625" bestFit="1" customWidth="1"/>
    <col min="13576" max="13576" width="13.140625" customWidth="1"/>
    <col min="13825" max="13825" width="4.7109375" customWidth="1"/>
    <col min="13826" max="13826" width="46.42578125" customWidth="1"/>
    <col min="13827" max="13827" width="5.7109375" customWidth="1"/>
    <col min="13828" max="13828" width="12.5703125" customWidth="1"/>
    <col min="13829" max="13829" width="2.7109375" bestFit="1" customWidth="1"/>
    <col min="13830" max="13830" width="13.5703125" customWidth="1"/>
    <col min="13831" max="13831" width="3.140625" bestFit="1" customWidth="1"/>
    <col min="13832" max="13832" width="13.140625" customWidth="1"/>
    <col min="14081" max="14081" width="4.7109375" customWidth="1"/>
    <col min="14082" max="14082" width="46.42578125" customWidth="1"/>
    <col min="14083" max="14083" width="5.7109375" customWidth="1"/>
    <col min="14084" max="14084" width="12.5703125" customWidth="1"/>
    <col min="14085" max="14085" width="2.7109375" bestFit="1" customWidth="1"/>
    <col min="14086" max="14086" width="13.5703125" customWidth="1"/>
    <col min="14087" max="14087" width="3.140625" bestFit="1" customWidth="1"/>
    <col min="14088" max="14088" width="13.140625" customWidth="1"/>
    <col min="14337" max="14337" width="4.7109375" customWidth="1"/>
    <col min="14338" max="14338" width="46.42578125" customWidth="1"/>
    <col min="14339" max="14339" width="5.7109375" customWidth="1"/>
    <col min="14340" max="14340" width="12.5703125" customWidth="1"/>
    <col min="14341" max="14341" width="2.7109375" bestFit="1" customWidth="1"/>
    <col min="14342" max="14342" width="13.5703125" customWidth="1"/>
    <col min="14343" max="14343" width="3.140625" bestFit="1" customWidth="1"/>
    <col min="14344" max="14344" width="13.140625" customWidth="1"/>
    <col min="14593" max="14593" width="4.7109375" customWidth="1"/>
    <col min="14594" max="14594" width="46.42578125" customWidth="1"/>
    <col min="14595" max="14595" width="5.7109375" customWidth="1"/>
    <col min="14596" max="14596" width="12.5703125" customWidth="1"/>
    <col min="14597" max="14597" width="2.7109375" bestFit="1" customWidth="1"/>
    <col min="14598" max="14598" width="13.5703125" customWidth="1"/>
    <col min="14599" max="14599" width="3.140625" bestFit="1" customWidth="1"/>
    <col min="14600" max="14600" width="13.140625" customWidth="1"/>
    <col min="14849" max="14849" width="4.7109375" customWidth="1"/>
    <col min="14850" max="14850" width="46.42578125" customWidth="1"/>
    <col min="14851" max="14851" width="5.7109375" customWidth="1"/>
    <col min="14852" max="14852" width="12.5703125" customWidth="1"/>
    <col min="14853" max="14853" width="2.7109375" bestFit="1" customWidth="1"/>
    <col min="14854" max="14854" width="13.5703125" customWidth="1"/>
    <col min="14855" max="14855" width="3.140625" bestFit="1" customWidth="1"/>
    <col min="14856" max="14856" width="13.140625" customWidth="1"/>
    <col min="15105" max="15105" width="4.7109375" customWidth="1"/>
    <col min="15106" max="15106" width="46.42578125" customWidth="1"/>
    <col min="15107" max="15107" width="5.7109375" customWidth="1"/>
    <col min="15108" max="15108" width="12.5703125" customWidth="1"/>
    <col min="15109" max="15109" width="2.7109375" bestFit="1" customWidth="1"/>
    <col min="15110" max="15110" width="13.5703125" customWidth="1"/>
    <col min="15111" max="15111" width="3.140625" bestFit="1" customWidth="1"/>
    <col min="15112" max="15112" width="13.140625" customWidth="1"/>
    <col min="15361" max="15361" width="4.7109375" customWidth="1"/>
    <col min="15362" max="15362" width="46.42578125" customWidth="1"/>
    <col min="15363" max="15363" width="5.7109375" customWidth="1"/>
    <col min="15364" max="15364" width="12.5703125" customWidth="1"/>
    <col min="15365" max="15365" width="2.7109375" bestFit="1" customWidth="1"/>
    <col min="15366" max="15366" width="13.5703125" customWidth="1"/>
    <col min="15367" max="15367" width="3.140625" bestFit="1" customWidth="1"/>
    <col min="15368" max="15368" width="13.140625" customWidth="1"/>
    <col min="15617" max="15617" width="4.7109375" customWidth="1"/>
    <col min="15618" max="15618" width="46.42578125" customWidth="1"/>
    <col min="15619" max="15619" width="5.7109375" customWidth="1"/>
    <col min="15620" max="15620" width="12.5703125" customWidth="1"/>
    <col min="15621" max="15621" width="2.7109375" bestFit="1" customWidth="1"/>
    <col min="15622" max="15622" width="13.5703125" customWidth="1"/>
    <col min="15623" max="15623" width="3.140625" bestFit="1" customWidth="1"/>
    <col min="15624" max="15624" width="13.140625" customWidth="1"/>
    <col min="15873" max="15873" width="4.7109375" customWidth="1"/>
    <col min="15874" max="15874" width="46.42578125" customWidth="1"/>
    <col min="15875" max="15875" width="5.7109375" customWidth="1"/>
    <col min="15876" max="15876" width="12.5703125" customWidth="1"/>
    <col min="15877" max="15877" width="2.7109375" bestFit="1" customWidth="1"/>
    <col min="15878" max="15878" width="13.5703125" customWidth="1"/>
    <col min="15879" max="15879" width="3.140625" bestFit="1" customWidth="1"/>
    <col min="15880" max="15880" width="13.140625" customWidth="1"/>
    <col min="16129" max="16129" width="4.7109375" customWidth="1"/>
    <col min="16130" max="16130" width="46.42578125" customWidth="1"/>
    <col min="16131" max="16131" width="5.7109375" customWidth="1"/>
    <col min="16132" max="16132" width="12.5703125" customWidth="1"/>
    <col min="16133" max="16133" width="2.7109375" bestFit="1" customWidth="1"/>
    <col min="16134" max="16134" width="13.5703125" customWidth="1"/>
    <col min="16135" max="16135" width="3.140625" bestFit="1" customWidth="1"/>
    <col min="16136" max="16136" width="13.140625" customWidth="1"/>
  </cols>
  <sheetData>
    <row r="1" spans="1:8" ht="18" x14ac:dyDescent="0.25">
      <c r="A1" s="52"/>
      <c r="B1" s="584"/>
      <c r="C1" s="584"/>
      <c r="D1" s="584"/>
      <c r="E1" s="584"/>
      <c r="F1" s="584"/>
      <c r="G1" s="329"/>
      <c r="H1" s="329"/>
    </row>
    <row r="2" spans="1:8" x14ac:dyDescent="0.2">
      <c r="A2" s="5"/>
      <c r="B2" s="6" t="s">
        <v>716</v>
      </c>
    </row>
    <row r="3" spans="1:8" x14ac:dyDescent="0.2">
      <c r="B3" s="6"/>
    </row>
    <row r="4" spans="1:8" x14ac:dyDescent="0.2">
      <c r="A4" s="10" t="s">
        <v>125</v>
      </c>
      <c r="B4" s="13" t="s">
        <v>108</v>
      </c>
      <c r="C4" s="11"/>
      <c r="D4" s="310"/>
      <c r="E4" s="311"/>
      <c r="F4" s="310"/>
      <c r="G4" s="311"/>
      <c r="H4" s="311"/>
    </row>
    <row r="5" spans="1:8" x14ac:dyDescent="0.2">
      <c r="A5" s="5"/>
      <c r="B5" s="6"/>
    </row>
    <row r="6" spans="1:8" x14ac:dyDescent="0.2">
      <c r="A6" s="10" t="s">
        <v>87</v>
      </c>
      <c r="B6" s="13" t="s">
        <v>88</v>
      </c>
      <c r="C6" s="11"/>
      <c r="D6" s="310"/>
      <c r="E6" s="311"/>
      <c r="F6" s="310"/>
      <c r="G6" s="311"/>
      <c r="H6" s="311"/>
    </row>
    <row r="7" spans="1:8" x14ac:dyDescent="0.2">
      <c r="A7" s="5"/>
      <c r="B7" s="6"/>
    </row>
    <row r="8" spans="1:8" ht="38.25" x14ac:dyDescent="0.2">
      <c r="A8" s="11" t="s">
        <v>89</v>
      </c>
      <c r="B8" s="12" t="s">
        <v>5</v>
      </c>
      <c r="C8" s="9"/>
      <c r="D8" s="311"/>
      <c r="E8" s="311"/>
      <c r="F8" s="311"/>
      <c r="G8" s="311"/>
      <c r="H8" s="311"/>
    </row>
    <row r="9" spans="1:8" ht="25.5" x14ac:dyDescent="0.2">
      <c r="A9" s="8"/>
      <c r="B9" s="12" t="s">
        <v>116</v>
      </c>
      <c r="C9" s="9"/>
      <c r="D9" s="311"/>
      <c r="E9" s="311"/>
      <c r="F9" s="311"/>
      <c r="G9" s="311"/>
      <c r="H9" s="311"/>
    </row>
    <row r="10" spans="1:8" x14ac:dyDescent="0.2">
      <c r="A10" s="8"/>
      <c r="B10" s="12" t="s">
        <v>117</v>
      </c>
      <c r="C10" s="9"/>
      <c r="D10" s="311"/>
      <c r="E10" s="311"/>
      <c r="F10" s="311"/>
      <c r="G10" s="311"/>
      <c r="H10" s="311"/>
    </row>
    <row r="11" spans="1:8" x14ac:dyDescent="0.2">
      <c r="A11" s="10"/>
      <c r="B11" s="66"/>
      <c r="C11" s="11" t="s">
        <v>90</v>
      </c>
      <c r="D11" s="312">
        <v>226</v>
      </c>
      <c r="E11" s="311" t="s">
        <v>127</v>
      </c>
      <c r="F11" s="312"/>
      <c r="G11" s="311" t="s">
        <v>91</v>
      </c>
      <c r="H11" s="312">
        <f>D11*F11</f>
        <v>0</v>
      </c>
    </row>
    <row r="12" spans="1:8" x14ac:dyDescent="0.2">
      <c r="A12" s="10"/>
      <c r="B12" s="13"/>
      <c r="C12" s="11"/>
      <c r="D12" s="310"/>
      <c r="E12" s="311"/>
      <c r="F12" s="310"/>
      <c r="G12" s="311"/>
      <c r="H12" s="311"/>
    </row>
    <row r="13" spans="1:8" s="328" customFormat="1" ht="30" customHeight="1" x14ac:dyDescent="0.2">
      <c r="A13" s="345" t="s">
        <v>87</v>
      </c>
      <c r="B13" s="346" t="s">
        <v>107</v>
      </c>
      <c r="C13" s="345"/>
      <c r="D13" s="347"/>
      <c r="E13" s="365"/>
      <c r="F13" s="347"/>
      <c r="G13" s="365" t="s">
        <v>91</v>
      </c>
      <c r="H13" s="347">
        <f>SUM(H11:H12)</f>
        <v>0</v>
      </c>
    </row>
    <row r="14" spans="1:8" x14ac:dyDescent="0.2">
      <c r="A14" s="4"/>
      <c r="B14" s="14"/>
      <c r="C14" s="1"/>
      <c r="D14" s="312"/>
      <c r="F14" s="312"/>
    </row>
    <row r="15" spans="1:8" x14ac:dyDescent="0.2">
      <c r="A15" s="4"/>
      <c r="B15" s="14"/>
      <c r="C15" s="1"/>
      <c r="D15" s="312"/>
      <c r="F15" s="312"/>
    </row>
    <row r="16" spans="1:8" x14ac:dyDescent="0.2">
      <c r="A16" s="10" t="s">
        <v>92</v>
      </c>
      <c r="B16" s="13" t="s">
        <v>93</v>
      </c>
      <c r="C16" s="16"/>
      <c r="D16" s="310"/>
      <c r="E16" s="311"/>
      <c r="F16" s="310"/>
      <c r="G16" s="311"/>
      <c r="H16" s="311"/>
    </row>
    <row r="17" spans="1:8" x14ac:dyDescent="0.2">
      <c r="A17" s="5"/>
      <c r="B17" s="6"/>
      <c r="D17" s="312"/>
      <c r="F17" s="312"/>
    </row>
    <row r="18" spans="1:8" ht="110.25" customHeight="1" x14ac:dyDescent="0.2">
      <c r="A18" s="1" t="s">
        <v>89</v>
      </c>
      <c r="B18" s="51" t="s">
        <v>264</v>
      </c>
      <c r="D18" s="312"/>
      <c r="F18" s="312"/>
    </row>
    <row r="19" spans="1:8" ht="63.75" x14ac:dyDescent="0.2">
      <c r="B19" s="2" t="s">
        <v>22</v>
      </c>
      <c r="D19" s="312"/>
      <c r="F19" s="312"/>
    </row>
    <row r="20" spans="1:8" ht="25.5" x14ac:dyDescent="0.2">
      <c r="B20" s="2" t="s">
        <v>114</v>
      </c>
      <c r="D20" s="312"/>
      <c r="F20" s="312"/>
    </row>
    <row r="21" spans="1:8" ht="27" x14ac:dyDescent="0.2">
      <c r="B21" s="2" t="s">
        <v>123</v>
      </c>
      <c r="D21" s="312"/>
      <c r="F21" s="312"/>
    </row>
    <row r="22" spans="1:8" ht="14.25" x14ac:dyDescent="0.2">
      <c r="B22" s="2" t="s">
        <v>209</v>
      </c>
      <c r="C22" s="1" t="s">
        <v>124</v>
      </c>
      <c r="D22" s="312">
        <v>407</v>
      </c>
      <c r="E22" s="309" t="s">
        <v>127</v>
      </c>
      <c r="F22" s="312"/>
      <c r="G22" s="309" t="s">
        <v>91</v>
      </c>
      <c r="H22" s="312">
        <f>D22*F22</f>
        <v>0</v>
      </c>
    </row>
    <row r="23" spans="1:8" x14ac:dyDescent="0.2">
      <c r="B23" s="15"/>
    </row>
    <row r="24" spans="1:8" x14ac:dyDescent="0.2">
      <c r="B24" s="15"/>
      <c r="C24" s="1"/>
      <c r="D24" s="312"/>
      <c r="F24" s="312"/>
      <c r="H24" s="312"/>
    </row>
    <row r="25" spans="1:8" ht="90.75" x14ac:dyDescent="0.2">
      <c r="A25" s="1" t="s">
        <v>94</v>
      </c>
      <c r="B25" s="27" t="s">
        <v>3</v>
      </c>
      <c r="D25" s="312"/>
      <c r="F25" s="312"/>
      <c r="H25" s="312"/>
    </row>
    <row r="26" spans="1:8" ht="27" x14ac:dyDescent="0.2">
      <c r="B26" s="67" t="s">
        <v>265</v>
      </c>
      <c r="D26" s="312"/>
      <c r="F26" s="312"/>
      <c r="H26" s="312"/>
    </row>
    <row r="27" spans="1:8" ht="14.25" x14ac:dyDescent="0.2">
      <c r="B27" s="2" t="s">
        <v>210</v>
      </c>
      <c r="C27" s="1" t="s">
        <v>124</v>
      </c>
      <c r="D27" s="312">
        <v>186</v>
      </c>
      <c r="E27" s="309" t="s">
        <v>127</v>
      </c>
      <c r="F27" s="312"/>
      <c r="G27" s="309" t="s">
        <v>91</v>
      </c>
      <c r="H27" s="312">
        <f>D27*F27</f>
        <v>0</v>
      </c>
    </row>
    <row r="28" spans="1:8" x14ac:dyDescent="0.2">
      <c r="B28" s="15"/>
    </row>
    <row r="29" spans="1:8" x14ac:dyDescent="0.2">
      <c r="B29" s="15"/>
      <c r="C29" s="1"/>
      <c r="D29" s="312"/>
      <c r="F29" s="312"/>
      <c r="H29" s="312"/>
    </row>
    <row r="30" spans="1:8" ht="89.25" x14ac:dyDescent="0.2">
      <c r="A30" s="1" t="s">
        <v>95</v>
      </c>
      <c r="B30" s="2" t="s">
        <v>126</v>
      </c>
      <c r="D30" s="312"/>
      <c r="F30" s="312"/>
      <c r="H30" s="312"/>
    </row>
    <row r="31" spans="1:8" ht="14.25" x14ac:dyDescent="0.2">
      <c r="B31" s="2" t="s">
        <v>157</v>
      </c>
      <c r="D31" s="312"/>
      <c r="F31" s="312"/>
      <c r="H31" s="312"/>
    </row>
    <row r="32" spans="1:8" x14ac:dyDescent="0.2">
      <c r="B32" s="2" t="s">
        <v>211</v>
      </c>
      <c r="D32" s="312"/>
      <c r="F32" s="312"/>
      <c r="H32" s="312"/>
    </row>
    <row r="33" spans="1:8" ht="14.25" x14ac:dyDescent="0.2">
      <c r="B33" s="2" t="s">
        <v>212</v>
      </c>
      <c r="C33" s="1" t="s">
        <v>124</v>
      </c>
      <c r="D33" s="312">
        <v>308</v>
      </c>
      <c r="E33" s="309" t="s">
        <v>127</v>
      </c>
      <c r="F33" s="312"/>
      <c r="G33" s="309" t="s">
        <v>91</v>
      </c>
      <c r="H33" s="312">
        <f>D33*F33</f>
        <v>0</v>
      </c>
    </row>
    <row r="35" spans="1:8" s="328" customFormat="1" ht="30" customHeight="1" x14ac:dyDescent="0.2">
      <c r="A35" s="345" t="s">
        <v>92</v>
      </c>
      <c r="B35" s="346" t="s">
        <v>110</v>
      </c>
      <c r="C35" s="345"/>
      <c r="D35" s="347"/>
      <c r="E35" s="365"/>
      <c r="F35" s="347"/>
      <c r="G35" s="365" t="s">
        <v>91</v>
      </c>
      <c r="H35" s="347">
        <f>SUM(H22:H34)</f>
        <v>0</v>
      </c>
    </row>
    <row r="36" spans="1:8" x14ac:dyDescent="0.2">
      <c r="A36" s="5"/>
      <c r="B36" s="6"/>
      <c r="D36" s="312"/>
      <c r="F36" s="312"/>
    </row>
    <row r="37" spans="1:8" x14ac:dyDescent="0.2">
      <c r="A37" s="5"/>
      <c r="B37" s="6"/>
      <c r="D37" s="312"/>
      <c r="F37" s="312"/>
    </row>
    <row r="38" spans="1:8" x14ac:dyDescent="0.2">
      <c r="A38" s="5" t="s">
        <v>102</v>
      </c>
      <c r="B38" s="6" t="s">
        <v>115</v>
      </c>
      <c r="D38" s="312"/>
      <c r="F38" s="312"/>
    </row>
    <row r="39" spans="1:8" x14ac:dyDescent="0.2">
      <c r="A39" s="5"/>
      <c r="B39" s="6"/>
      <c r="D39" s="312"/>
      <c r="F39" s="312"/>
    </row>
    <row r="40" spans="1:8" ht="89.25" x14ac:dyDescent="0.2">
      <c r="A40" s="43" t="s">
        <v>89</v>
      </c>
      <c r="B40" s="200" t="s">
        <v>713</v>
      </c>
      <c r="C40" s="39"/>
      <c r="D40" s="314"/>
      <c r="E40" s="325"/>
      <c r="F40" s="314"/>
      <c r="G40" s="325"/>
      <c r="H40" s="312"/>
    </row>
    <row r="41" spans="1:8" ht="51" x14ac:dyDescent="0.2">
      <c r="A41" s="43"/>
      <c r="B41" s="49" t="s">
        <v>162</v>
      </c>
      <c r="C41" s="39"/>
      <c r="D41" s="314"/>
      <c r="E41" s="325"/>
      <c r="F41" s="314"/>
      <c r="G41" s="325"/>
    </row>
    <row r="42" spans="1:8" x14ac:dyDescent="0.2">
      <c r="A42" s="43"/>
      <c r="B42" s="49"/>
      <c r="C42" s="39"/>
      <c r="D42" s="314"/>
      <c r="E42" s="325"/>
      <c r="F42" s="314"/>
      <c r="G42" s="325"/>
    </row>
    <row r="43" spans="1:8" x14ac:dyDescent="0.2">
      <c r="A43" s="43"/>
      <c r="B43" s="50" t="s">
        <v>8</v>
      </c>
      <c r="C43" s="39"/>
      <c r="D43" s="314"/>
      <c r="E43" s="325"/>
      <c r="F43" s="314"/>
      <c r="G43" s="325"/>
    </row>
    <row r="44" spans="1:8" x14ac:dyDescent="0.2">
      <c r="A44" s="43"/>
      <c r="B44" s="2" t="s">
        <v>9</v>
      </c>
      <c r="C44" s="44" t="s">
        <v>133</v>
      </c>
      <c r="D44" s="123">
        <v>46</v>
      </c>
      <c r="E44" s="123" t="s">
        <v>127</v>
      </c>
      <c r="F44" s="123"/>
      <c r="G44" s="123" t="s">
        <v>91</v>
      </c>
      <c r="H44" s="312">
        <f>D44*F44</f>
        <v>0</v>
      </c>
    </row>
    <row r="45" spans="1:8" x14ac:dyDescent="0.2">
      <c r="A45" s="43"/>
      <c r="B45" s="22"/>
    </row>
    <row r="46" spans="1:8" x14ac:dyDescent="0.2">
      <c r="A46" s="43"/>
      <c r="B46" s="22"/>
      <c r="C46" s="44"/>
      <c r="D46" s="123"/>
      <c r="E46" s="123"/>
      <c r="F46" s="123"/>
      <c r="G46" s="123"/>
      <c r="H46" s="312"/>
    </row>
    <row r="47" spans="1:8" ht="127.5" x14ac:dyDescent="0.2">
      <c r="A47" s="43" t="s">
        <v>94</v>
      </c>
      <c r="B47" s="200" t="s">
        <v>714</v>
      </c>
      <c r="C47" s="39"/>
      <c r="D47" s="314"/>
      <c r="E47" s="325"/>
      <c r="F47" s="314"/>
      <c r="G47" s="325"/>
      <c r="H47" s="312"/>
    </row>
    <row r="48" spans="1:8" ht="38.25" x14ac:dyDescent="0.2">
      <c r="A48" s="43"/>
      <c r="B48" s="49" t="s">
        <v>83</v>
      </c>
      <c r="C48" s="39"/>
      <c r="D48" s="314"/>
      <c r="E48" s="325"/>
      <c r="F48" s="314"/>
      <c r="G48" s="325"/>
      <c r="H48" s="312"/>
    </row>
    <row r="49" spans="1:256" x14ac:dyDescent="0.2">
      <c r="A49" s="43"/>
      <c r="B49" s="49" t="s">
        <v>10</v>
      </c>
      <c r="C49" s="39"/>
      <c r="D49" s="314"/>
      <c r="E49" s="325"/>
      <c r="F49" s="314"/>
      <c r="G49" s="325"/>
      <c r="H49" s="312"/>
    </row>
    <row r="50" spans="1:256" x14ac:dyDescent="0.2">
      <c r="A50" s="43"/>
      <c r="B50" s="49" t="s">
        <v>66</v>
      </c>
      <c r="C50" s="39"/>
      <c r="D50" s="314"/>
      <c r="E50" s="325"/>
      <c r="F50" s="314"/>
      <c r="G50" s="325"/>
      <c r="H50" s="312"/>
    </row>
    <row r="51" spans="1:256" x14ac:dyDescent="0.2">
      <c r="A51" s="43"/>
      <c r="B51" s="49" t="s">
        <v>11</v>
      </c>
      <c r="C51" s="39"/>
      <c r="D51" s="314"/>
      <c r="E51" s="325"/>
      <c r="F51" s="314"/>
      <c r="G51" s="325"/>
      <c r="H51" s="312"/>
    </row>
    <row r="52" spans="1:256" x14ac:dyDescent="0.2">
      <c r="A52" s="43"/>
      <c r="B52" s="49" t="s">
        <v>67</v>
      </c>
      <c r="C52" s="39"/>
      <c r="D52" s="314"/>
      <c r="E52" s="325"/>
      <c r="F52" s="314"/>
      <c r="G52" s="325"/>
      <c r="H52" s="312"/>
    </row>
    <row r="53" spans="1:256" x14ac:dyDescent="0.2">
      <c r="A53" s="43"/>
      <c r="B53" s="79" t="s">
        <v>12</v>
      </c>
      <c r="C53" s="44"/>
      <c r="D53" s="123"/>
      <c r="E53" s="123"/>
      <c r="F53" s="123"/>
      <c r="G53" s="123"/>
      <c r="H53" s="312"/>
    </row>
    <row r="54" spans="1:256" x14ac:dyDescent="0.2">
      <c r="A54" s="43"/>
      <c r="B54" s="79" t="s">
        <v>213</v>
      </c>
      <c r="C54" s="44" t="s">
        <v>133</v>
      </c>
      <c r="D54" s="123">
        <v>77</v>
      </c>
      <c r="E54" s="123" t="s">
        <v>127</v>
      </c>
      <c r="F54" s="123"/>
      <c r="G54" s="123" t="s">
        <v>91</v>
      </c>
      <c r="H54" s="312">
        <f>D54*F54</f>
        <v>0</v>
      </c>
    </row>
    <row r="55" spans="1:256" x14ac:dyDescent="0.2">
      <c r="A55" s="40"/>
      <c r="B55" s="40"/>
      <c r="C55" s="40"/>
      <c r="D55" s="314"/>
      <c r="E55" s="314"/>
      <c r="F55" s="314"/>
      <c r="G55" s="314"/>
      <c r="H55" s="312"/>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c r="DV55" s="40"/>
      <c r="DW55" s="40"/>
      <c r="DX55" s="40"/>
      <c r="DY55" s="40"/>
      <c r="DZ55" s="40"/>
      <c r="EA55" s="40"/>
      <c r="EB55" s="40"/>
      <c r="EC55" s="40"/>
      <c r="ED55" s="40"/>
      <c r="EE55" s="40"/>
      <c r="EF55" s="40"/>
      <c r="EG55" s="40"/>
      <c r="EH55" s="40"/>
      <c r="EI55" s="40"/>
      <c r="EJ55" s="40"/>
      <c r="EK55" s="40"/>
      <c r="EL55" s="40"/>
      <c r="EM55" s="40"/>
      <c r="EN55" s="40"/>
      <c r="EO55" s="40"/>
      <c r="EP55" s="40"/>
      <c r="EQ55" s="40"/>
      <c r="ER55" s="40"/>
      <c r="ES55" s="40"/>
      <c r="ET55" s="40"/>
      <c r="EU55" s="40"/>
      <c r="EV55" s="40"/>
      <c r="EW55" s="40"/>
      <c r="EX55" s="40"/>
      <c r="EY55" s="40"/>
      <c r="EZ55" s="40"/>
      <c r="FA55" s="40"/>
      <c r="FB55" s="40"/>
      <c r="FC55" s="40"/>
      <c r="FD55" s="40"/>
      <c r="FE55" s="40"/>
      <c r="FF55" s="40"/>
      <c r="FG55" s="40"/>
      <c r="FH55" s="40"/>
      <c r="FI55" s="40"/>
      <c r="FJ55" s="40"/>
      <c r="FK55" s="40"/>
      <c r="FL55" s="40"/>
      <c r="FM55" s="40"/>
      <c r="FN55" s="40"/>
      <c r="FO55" s="40"/>
      <c r="FP55" s="40"/>
      <c r="FQ55" s="40"/>
      <c r="FR55" s="40"/>
      <c r="FS55" s="40"/>
      <c r="FT55" s="40"/>
      <c r="FU55" s="40"/>
      <c r="FV55" s="40"/>
      <c r="FW55" s="40"/>
      <c r="FX55" s="40"/>
      <c r="FY55" s="40"/>
      <c r="FZ55" s="40"/>
      <c r="GA55" s="40"/>
      <c r="GB55" s="40"/>
      <c r="GC55" s="40"/>
      <c r="GD55" s="40"/>
      <c r="GE55" s="40"/>
      <c r="GF55" s="40"/>
      <c r="GG55" s="40"/>
      <c r="GH55" s="40"/>
      <c r="GI55" s="40"/>
      <c r="GJ55" s="40"/>
      <c r="GK55" s="40"/>
      <c r="GL55" s="40"/>
      <c r="GM55" s="40"/>
      <c r="GN55" s="40"/>
      <c r="GO55" s="40"/>
      <c r="GP55" s="40"/>
      <c r="GQ55" s="40"/>
      <c r="GR55" s="40"/>
      <c r="GS55" s="40"/>
      <c r="GT55" s="40"/>
      <c r="GU55" s="40"/>
      <c r="GV55" s="40"/>
      <c r="GW55" s="40"/>
      <c r="GX55" s="40"/>
      <c r="GY55" s="40"/>
      <c r="GZ55" s="40"/>
      <c r="HA55" s="40"/>
      <c r="HB55" s="40"/>
      <c r="HC55" s="40"/>
      <c r="HD55" s="40"/>
      <c r="HE55" s="40"/>
      <c r="HF55" s="40"/>
      <c r="HG55" s="40"/>
      <c r="HH55" s="40"/>
      <c r="HI55" s="40"/>
      <c r="HJ55" s="40"/>
      <c r="HK55" s="40"/>
      <c r="HL55" s="40"/>
      <c r="HM55" s="40"/>
      <c r="HN55" s="40"/>
      <c r="HO55" s="40"/>
      <c r="HP55" s="40"/>
      <c r="HQ55" s="40"/>
      <c r="HR55" s="40"/>
      <c r="HS55" s="40"/>
      <c r="HT55" s="40"/>
      <c r="HU55" s="40"/>
      <c r="HV55" s="40"/>
      <c r="HW55" s="40"/>
      <c r="HX55" s="40"/>
      <c r="HY55" s="40"/>
      <c r="HZ55" s="40"/>
      <c r="IA55" s="40"/>
      <c r="IB55" s="40"/>
      <c r="IC55" s="40"/>
      <c r="ID55" s="40"/>
      <c r="IE55" s="40"/>
      <c r="IF55" s="40"/>
      <c r="IG55" s="40"/>
      <c r="IH55" s="40"/>
      <c r="II55" s="40"/>
      <c r="IJ55" s="40"/>
      <c r="IK55" s="40"/>
      <c r="IL55" s="40"/>
      <c r="IM55" s="40"/>
      <c r="IN55" s="40"/>
      <c r="IO55" s="40"/>
      <c r="IP55" s="40"/>
      <c r="IQ55" s="40"/>
      <c r="IR55" s="40"/>
      <c r="IS55" s="40"/>
      <c r="IT55" s="40"/>
      <c r="IU55" s="40"/>
      <c r="IV55" s="40"/>
    </row>
    <row r="56" spans="1:256" x14ac:dyDescent="0.2">
      <c r="A56" s="40"/>
      <c r="B56" s="40"/>
      <c r="C56" s="40"/>
      <c r="D56" s="314"/>
      <c r="E56" s="314"/>
      <c r="F56" s="314"/>
      <c r="G56" s="314"/>
      <c r="H56" s="312"/>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c r="DV56" s="40"/>
      <c r="DW56" s="40"/>
      <c r="DX56" s="40"/>
      <c r="DY56" s="40"/>
      <c r="DZ56" s="40"/>
      <c r="EA56" s="40"/>
      <c r="EB56" s="40"/>
      <c r="EC56" s="40"/>
      <c r="ED56" s="40"/>
      <c r="EE56" s="40"/>
      <c r="EF56" s="40"/>
      <c r="EG56" s="40"/>
      <c r="EH56" s="40"/>
      <c r="EI56" s="40"/>
      <c r="EJ56" s="40"/>
      <c r="EK56" s="40"/>
      <c r="EL56" s="40"/>
      <c r="EM56" s="40"/>
      <c r="EN56" s="40"/>
      <c r="EO56" s="40"/>
      <c r="EP56" s="40"/>
      <c r="EQ56" s="40"/>
      <c r="ER56" s="40"/>
      <c r="ES56" s="40"/>
      <c r="ET56" s="40"/>
      <c r="EU56" s="40"/>
      <c r="EV56" s="40"/>
      <c r="EW56" s="40"/>
      <c r="EX56" s="40"/>
      <c r="EY56" s="40"/>
      <c r="EZ56" s="40"/>
      <c r="FA56" s="40"/>
      <c r="FB56" s="40"/>
      <c r="FC56" s="40"/>
      <c r="FD56" s="40"/>
      <c r="FE56" s="40"/>
      <c r="FF56" s="40"/>
      <c r="FG56" s="40"/>
      <c r="FH56" s="40"/>
      <c r="FI56" s="40"/>
      <c r="FJ56" s="40"/>
      <c r="FK56" s="40"/>
      <c r="FL56" s="40"/>
      <c r="FM56" s="40"/>
      <c r="FN56" s="40"/>
      <c r="FO56" s="40"/>
      <c r="FP56" s="40"/>
      <c r="FQ56" s="40"/>
      <c r="FR56" s="40"/>
      <c r="FS56" s="40"/>
      <c r="FT56" s="40"/>
      <c r="FU56" s="40"/>
      <c r="FV56" s="40"/>
      <c r="FW56" s="40"/>
      <c r="FX56" s="40"/>
      <c r="FY56" s="40"/>
      <c r="FZ56" s="40"/>
      <c r="GA56" s="40"/>
      <c r="GB56" s="40"/>
      <c r="GC56" s="40"/>
      <c r="GD56" s="40"/>
      <c r="GE56" s="40"/>
      <c r="GF56" s="40"/>
      <c r="GG56" s="40"/>
      <c r="GH56" s="40"/>
      <c r="GI56" s="40"/>
      <c r="GJ56" s="40"/>
      <c r="GK56" s="40"/>
      <c r="GL56" s="40"/>
      <c r="GM56" s="40"/>
      <c r="GN56" s="40"/>
      <c r="GO56" s="40"/>
      <c r="GP56" s="40"/>
      <c r="GQ56" s="40"/>
      <c r="GR56" s="40"/>
      <c r="GS56" s="40"/>
      <c r="GT56" s="40"/>
      <c r="GU56" s="40"/>
      <c r="GV56" s="40"/>
      <c r="GW56" s="40"/>
      <c r="GX56" s="40"/>
      <c r="GY56" s="40"/>
      <c r="GZ56" s="40"/>
      <c r="HA56" s="40"/>
      <c r="HB56" s="40"/>
      <c r="HC56" s="40"/>
      <c r="HD56" s="40"/>
      <c r="HE56" s="40"/>
      <c r="HF56" s="40"/>
      <c r="HG56" s="40"/>
      <c r="HH56" s="40"/>
      <c r="HI56" s="40"/>
      <c r="HJ56" s="40"/>
      <c r="HK56" s="40"/>
      <c r="HL56" s="40"/>
      <c r="HM56" s="40"/>
      <c r="HN56" s="40"/>
      <c r="HO56" s="40"/>
      <c r="HP56" s="40"/>
      <c r="HQ56" s="40"/>
      <c r="HR56" s="40"/>
      <c r="HS56" s="40"/>
      <c r="HT56" s="40"/>
      <c r="HU56" s="40"/>
      <c r="HV56" s="40"/>
      <c r="HW56" s="40"/>
      <c r="HX56" s="40"/>
      <c r="HY56" s="40"/>
      <c r="HZ56" s="40"/>
      <c r="IA56" s="40"/>
      <c r="IB56" s="40"/>
      <c r="IC56" s="40"/>
      <c r="ID56" s="40"/>
      <c r="IE56" s="40"/>
      <c r="IF56" s="40"/>
      <c r="IG56" s="40"/>
      <c r="IH56" s="40"/>
      <c r="II56" s="40"/>
      <c r="IJ56" s="40"/>
      <c r="IK56" s="40"/>
      <c r="IL56" s="40"/>
      <c r="IM56" s="40"/>
      <c r="IN56" s="40"/>
      <c r="IO56" s="40"/>
      <c r="IP56" s="40"/>
      <c r="IQ56" s="40"/>
      <c r="IR56" s="40"/>
      <c r="IS56" s="40"/>
      <c r="IT56" s="40"/>
      <c r="IU56" s="40"/>
      <c r="IV56" s="40"/>
    </row>
    <row r="57" spans="1:256" ht="51" x14ac:dyDescent="0.2">
      <c r="A57" s="43" t="s">
        <v>95</v>
      </c>
      <c r="B57" s="200" t="s">
        <v>245</v>
      </c>
      <c r="C57" s="39"/>
      <c r="D57" s="314"/>
      <c r="E57" s="325"/>
      <c r="F57" s="314"/>
      <c r="G57" s="325"/>
      <c r="H57" s="312"/>
    </row>
    <row r="58" spans="1:256" ht="51" x14ac:dyDescent="0.2">
      <c r="A58" s="43"/>
      <c r="B58" s="49" t="s">
        <v>162</v>
      </c>
      <c r="C58" s="39"/>
      <c r="D58" s="314"/>
      <c r="E58" s="325"/>
      <c r="F58" s="314"/>
      <c r="G58" s="325"/>
      <c r="H58" s="312"/>
    </row>
    <row r="59" spans="1:256" x14ac:dyDescent="0.2">
      <c r="A59" s="43"/>
      <c r="B59" s="50" t="s">
        <v>13</v>
      </c>
      <c r="C59" s="39"/>
      <c r="D59" s="314"/>
      <c r="E59" s="325"/>
      <c r="F59" s="314"/>
      <c r="G59" s="325"/>
      <c r="H59" s="312"/>
    </row>
    <row r="60" spans="1:256" x14ac:dyDescent="0.2">
      <c r="A60" s="43"/>
      <c r="B60" s="49" t="s">
        <v>14</v>
      </c>
      <c r="C60" s="39"/>
      <c r="D60" s="314"/>
      <c r="E60" s="325"/>
      <c r="F60" s="314"/>
      <c r="G60" s="325"/>
      <c r="H60" s="312"/>
    </row>
    <row r="61" spans="1:256" x14ac:dyDescent="0.2">
      <c r="A61" s="43"/>
      <c r="B61" s="49" t="s">
        <v>16</v>
      </c>
      <c r="C61" s="39"/>
      <c r="D61" s="314"/>
      <c r="E61" s="325"/>
      <c r="F61" s="314"/>
      <c r="G61" s="325"/>
      <c r="H61" s="312"/>
    </row>
    <row r="62" spans="1:256" x14ac:dyDescent="0.2">
      <c r="A62" s="43"/>
      <c r="B62" s="79" t="s">
        <v>15</v>
      </c>
      <c r="C62" s="44" t="s">
        <v>133</v>
      </c>
      <c r="D62" s="123">
        <v>7</v>
      </c>
      <c r="E62" s="123" t="s">
        <v>127</v>
      </c>
      <c r="F62" s="123"/>
      <c r="G62" s="123" t="s">
        <v>91</v>
      </c>
      <c r="H62" s="312">
        <f>D62*F62</f>
        <v>0</v>
      </c>
    </row>
    <row r="63" spans="1:256" x14ac:dyDescent="0.2">
      <c r="A63" s="43"/>
      <c r="B63" s="22"/>
      <c r="C63" s="44"/>
      <c r="D63" s="123"/>
      <c r="E63" s="123"/>
      <c r="F63" s="123"/>
      <c r="G63" s="123"/>
      <c r="H63" s="312"/>
    </row>
    <row r="64" spans="1:256" x14ac:dyDescent="0.2">
      <c r="A64" s="43"/>
      <c r="B64" s="22"/>
      <c r="C64" s="44"/>
      <c r="D64" s="123"/>
      <c r="E64" s="123"/>
      <c r="F64" s="123"/>
      <c r="G64" s="123"/>
      <c r="H64" s="312"/>
    </row>
    <row r="65" spans="1:8" ht="118.5" customHeight="1" x14ac:dyDescent="0.2">
      <c r="A65" s="43" t="s">
        <v>96</v>
      </c>
      <c r="B65" s="200" t="s">
        <v>715</v>
      </c>
      <c r="C65" s="39"/>
      <c r="D65" s="314"/>
      <c r="E65" s="325"/>
      <c r="F65" s="314"/>
      <c r="G65" s="325"/>
      <c r="H65" s="312"/>
    </row>
    <row r="66" spans="1:8" ht="38.25" x14ac:dyDescent="0.2">
      <c r="A66" s="43"/>
      <c r="B66" s="49" t="s">
        <v>83</v>
      </c>
      <c r="C66" s="39"/>
      <c r="D66" s="314"/>
      <c r="E66" s="325"/>
      <c r="F66" s="314"/>
      <c r="G66" s="325"/>
      <c r="H66" s="312"/>
    </row>
    <row r="67" spans="1:8" x14ac:dyDescent="0.2">
      <c r="A67" s="43"/>
      <c r="B67" s="49" t="s">
        <v>84</v>
      </c>
      <c r="C67" s="39"/>
      <c r="D67" s="314"/>
      <c r="E67" s="325"/>
      <c r="F67" s="314"/>
      <c r="G67" s="325"/>
      <c r="H67" s="312"/>
    </row>
    <row r="68" spans="1:8" x14ac:dyDescent="0.2">
      <c r="A68" s="43"/>
      <c r="B68" s="50" t="s">
        <v>17</v>
      </c>
      <c r="C68" s="39"/>
      <c r="D68" s="314"/>
      <c r="E68" s="325"/>
      <c r="F68" s="314"/>
      <c r="G68" s="325"/>
      <c r="H68" s="312"/>
    </row>
    <row r="69" spans="1:8" x14ac:dyDescent="0.2">
      <c r="A69" s="43"/>
      <c r="B69" s="2" t="s">
        <v>18</v>
      </c>
      <c r="D69" s="312"/>
      <c r="F69" s="312"/>
      <c r="H69" s="312"/>
    </row>
    <row r="70" spans="1:8" x14ac:dyDescent="0.2">
      <c r="A70" s="43"/>
      <c r="B70" s="2" t="s">
        <v>19</v>
      </c>
      <c r="D70" s="312"/>
      <c r="F70" s="312"/>
      <c r="H70" s="312"/>
    </row>
    <row r="71" spans="1:8" x14ac:dyDescent="0.2">
      <c r="A71" s="43"/>
      <c r="B71" s="49" t="s">
        <v>20</v>
      </c>
      <c r="C71" s="39"/>
      <c r="D71" s="314"/>
      <c r="E71" s="325"/>
      <c r="F71" s="314"/>
      <c r="G71" s="325"/>
      <c r="H71" s="312"/>
    </row>
    <row r="72" spans="1:8" x14ac:dyDescent="0.2">
      <c r="A72" s="43"/>
      <c r="B72" s="49" t="s">
        <v>21</v>
      </c>
      <c r="C72" s="44" t="s">
        <v>133</v>
      </c>
      <c r="D72" s="123">
        <v>2.5</v>
      </c>
      <c r="E72" s="123" t="s">
        <v>127</v>
      </c>
      <c r="F72" s="123"/>
      <c r="G72" s="123" t="s">
        <v>91</v>
      </c>
      <c r="H72" s="312">
        <f>D72*F72</f>
        <v>0</v>
      </c>
    </row>
    <row r="73" spans="1:8" x14ac:dyDescent="0.2">
      <c r="A73" s="43"/>
      <c r="B73" s="22"/>
    </row>
    <row r="74" spans="1:8" x14ac:dyDescent="0.2">
      <c r="A74" s="43"/>
      <c r="B74" s="22"/>
    </row>
    <row r="75" spans="1:8" ht="76.5" x14ac:dyDescent="0.2">
      <c r="A75" s="43" t="s">
        <v>98</v>
      </c>
      <c r="B75" s="200" t="s">
        <v>704</v>
      </c>
      <c r="C75" s="39"/>
      <c r="D75" s="314"/>
      <c r="E75" s="325"/>
      <c r="F75" s="314"/>
      <c r="G75" s="325"/>
      <c r="H75" s="312"/>
    </row>
    <row r="76" spans="1:8" ht="39.75" customHeight="1" x14ac:dyDescent="0.2">
      <c r="A76" s="43"/>
      <c r="B76" s="49" t="s">
        <v>162</v>
      </c>
      <c r="C76" s="39"/>
      <c r="D76" s="314"/>
      <c r="E76" s="325"/>
      <c r="F76" s="314"/>
      <c r="G76" s="325"/>
      <c r="H76" s="312"/>
    </row>
    <row r="77" spans="1:8" x14ac:dyDescent="0.2">
      <c r="A77" s="43"/>
      <c r="B77" s="50" t="s">
        <v>195</v>
      </c>
      <c r="C77" s="39"/>
      <c r="D77" s="314"/>
      <c r="E77" s="325"/>
      <c r="F77" s="314"/>
      <c r="G77" s="325"/>
      <c r="H77" s="312"/>
    </row>
    <row r="78" spans="1:8" x14ac:dyDescent="0.2">
      <c r="A78" s="43"/>
      <c r="B78" s="2" t="s">
        <v>7</v>
      </c>
      <c r="C78" s="44" t="s">
        <v>133</v>
      </c>
      <c r="D78" s="123">
        <v>1</v>
      </c>
      <c r="E78" s="123" t="s">
        <v>127</v>
      </c>
      <c r="F78" s="123"/>
      <c r="G78" s="123" t="s">
        <v>91</v>
      </c>
      <c r="H78" s="312">
        <f>D78*F78</f>
        <v>0</v>
      </c>
    </row>
    <row r="79" spans="1:8" x14ac:dyDescent="0.2">
      <c r="A79" s="43"/>
      <c r="B79" s="22"/>
    </row>
    <row r="80" spans="1:8" x14ac:dyDescent="0.2">
      <c r="A80" s="43"/>
      <c r="B80" s="22"/>
      <c r="C80" s="44"/>
      <c r="D80" s="123"/>
      <c r="E80" s="123"/>
      <c r="F80" s="123"/>
      <c r="G80" s="123"/>
    </row>
    <row r="81" spans="1:8" ht="51" x14ac:dyDescent="0.2">
      <c r="A81" s="43" t="s">
        <v>99</v>
      </c>
      <c r="B81" s="200" t="s">
        <v>223</v>
      </c>
      <c r="C81" s="39"/>
      <c r="D81" s="314"/>
      <c r="E81" s="325"/>
      <c r="F81" s="314"/>
      <c r="G81" s="325"/>
      <c r="H81" s="312"/>
    </row>
    <row r="82" spans="1:8" ht="38.25" x14ac:dyDescent="0.2">
      <c r="A82" s="43"/>
      <c r="B82" s="49" t="s">
        <v>83</v>
      </c>
      <c r="C82" s="39"/>
      <c r="D82" s="314"/>
      <c r="E82" s="325"/>
      <c r="F82" s="314"/>
      <c r="G82" s="325"/>
    </row>
    <row r="83" spans="1:8" ht="25.5" x14ac:dyDescent="0.2">
      <c r="A83" s="43"/>
      <c r="B83" s="49" t="s">
        <v>183</v>
      </c>
      <c r="C83" s="39"/>
      <c r="D83" s="314"/>
      <c r="E83" s="325"/>
      <c r="F83" s="314"/>
      <c r="G83" s="325"/>
    </row>
    <row r="84" spans="1:8" x14ac:dyDescent="0.2">
      <c r="A84" s="43"/>
      <c r="B84" s="50" t="s">
        <v>184</v>
      </c>
      <c r="C84" s="44" t="s">
        <v>104</v>
      </c>
      <c r="D84" s="315">
        <v>1</v>
      </c>
      <c r="E84" s="123" t="s">
        <v>127</v>
      </c>
      <c r="F84" s="123"/>
      <c r="G84" s="123" t="s">
        <v>91</v>
      </c>
      <c r="H84" s="312">
        <f>D84*F84</f>
        <v>0</v>
      </c>
    </row>
    <row r="85" spans="1:8" x14ac:dyDescent="0.2">
      <c r="A85" s="43"/>
      <c r="B85" s="22"/>
    </row>
    <row r="86" spans="1:8" s="328" customFormat="1" ht="30" customHeight="1" x14ac:dyDescent="0.2">
      <c r="A86" s="345" t="s">
        <v>102</v>
      </c>
      <c r="B86" s="596" t="s">
        <v>111</v>
      </c>
      <c r="C86" s="596"/>
      <c r="D86" s="596"/>
      <c r="E86" s="365"/>
      <c r="F86" s="351"/>
      <c r="G86" s="365" t="s">
        <v>91</v>
      </c>
      <c r="H86" s="347">
        <f>SUM(H44:H85)</f>
        <v>0</v>
      </c>
    </row>
    <row r="87" spans="1:8" x14ac:dyDescent="0.2">
      <c r="A87" s="18"/>
      <c r="B87" s="20"/>
      <c r="C87" s="19"/>
      <c r="D87" s="316"/>
      <c r="E87" s="326"/>
      <c r="F87" s="316"/>
      <c r="G87" s="326"/>
    </row>
    <row r="88" spans="1:8" x14ac:dyDescent="0.2">
      <c r="A88" s="4"/>
      <c r="B88" s="6" t="s">
        <v>118</v>
      </c>
      <c r="D88" s="312"/>
      <c r="F88" s="312"/>
    </row>
    <row r="89" spans="1:8" x14ac:dyDescent="0.2">
      <c r="A89" s="4"/>
      <c r="B89" s="6"/>
      <c r="D89" s="312"/>
      <c r="F89" s="312"/>
    </row>
    <row r="90" spans="1:8" x14ac:dyDescent="0.2">
      <c r="A90" s="1" t="s">
        <v>89</v>
      </c>
      <c r="B90" s="6" t="s">
        <v>108</v>
      </c>
      <c r="C90" s="17"/>
      <c r="D90" s="313"/>
      <c r="E90" s="320"/>
      <c r="F90" s="313"/>
      <c r="G90" s="320"/>
    </row>
    <row r="91" spans="1:8" x14ac:dyDescent="0.2">
      <c r="B91" s="6"/>
      <c r="C91" s="17"/>
      <c r="D91" s="313"/>
      <c r="E91" s="320"/>
      <c r="F91" s="313"/>
      <c r="G91" s="320"/>
    </row>
    <row r="92" spans="1:8" x14ac:dyDescent="0.2">
      <c r="B92" s="6" t="s">
        <v>105</v>
      </c>
      <c r="C92" s="17"/>
      <c r="D92" s="313"/>
      <c r="E92" s="320"/>
      <c r="F92" s="313"/>
      <c r="G92" s="320" t="s">
        <v>91</v>
      </c>
      <c r="H92" s="313">
        <f>H13</f>
        <v>0</v>
      </c>
    </row>
    <row r="93" spans="1:8" x14ac:dyDescent="0.2">
      <c r="B93" s="6"/>
      <c r="C93" s="17"/>
      <c r="D93" s="313"/>
      <c r="E93" s="320"/>
      <c r="F93" s="313"/>
      <c r="G93" s="320"/>
      <c r="H93" s="320"/>
    </row>
    <row r="94" spans="1:8" x14ac:dyDescent="0.2">
      <c r="B94" s="6" t="s">
        <v>106</v>
      </c>
      <c r="C94" s="17"/>
      <c r="D94" s="313"/>
      <c r="E94" s="320"/>
      <c r="F94" s="313"/>
      <c r="G94" s="320" t="s">
        <v>91</v>
      </c>
      <c r="H94" s="313">
        <f>H35</f>
        <v>0</v>
      </c>
    </row>
    <row r="95" spans="1:8" x14ac:dyDescent="0.2">
      <c r="B95" s="6"/>
      <c r="C95" s="17"/>
      <c r="D95" s="313"/>
      <c r="E95" s="320"/>
      <c r="F95" s="313"/>
      <c r="G95" s="320"/>
      <c r="H95" s="320"/>
    </row>
    <row r="96" spans="1:8" x14ac:dyDescent="0.2">
      <c r="B96" s="6" t="s">
        <v>81</v>
      </c>
      <c r="C96" s="17"/>
      <c r="D96" s="313"/>
      <c r="E96" s="320"/>
      <c r="F96" s="313"/>
      <c r="G96" s="320" t="s">
        <v>91</v>
      </c>
      <c r="H96" s="313">
        <f>H86</f>
        <v>0</v>
      </c>
    </row>
    <row r="97" spans="1:8" x14ac:dyDescent="0.2">
      <c r="B97" s="6"/>
      <c r="C97" s="17"/>
      <c r="D97" s="313"/>
      <c r="E97" s="320"/>
      <c r="F97" s="313"/>
      <c r="G97" s="320"/>
    </row>
    <row r="98" spans="1:8" x14ac:dyDescent="0.2">
      <c r="B98" s="6"/>
      <c r="C98" s="17"/>
      <c r="D98" s="313"/>
      <c r="E98" s="320"/>
      <c r="F98" s="313"/>
      <c r="G98" s="320"/>
    </row>
    <row r="99" spans="1:8" s="328" customFormat="1" ht="30" customHeight="1" x14ac:dyDescent="0.2">
      <c r="A99" s="345" t="s">
        <v>89</v>
      </c>
      <c r="B99" s="346" t="s">
        <v>137</v>
      </c>
      <c r="C99" s="345"/>
      <c r="D99" s="347"/>
      <c r="E99" s="365"/>
      <c r="F99" s="347"/>
      <c r="G99" s="365" t="s">
        <v>91</v>
      </c>
      <c r="H99" s="347">
        <f>SUM(H92:H98)</f>
        <v>0</v>
      </c>
    </row>
    <row r="104" spans="1:8" x14ac:dyDescent="0.2">
      <c r="A104" s="5" t="s">
        <v>82</v>
      </c>
      <c r="B104" s="597" t="s">
        <v>103</v>
      </c>
      <c r="C104" s="597"/>
      <c r="D104" s="597"/>
      <c r="E104" s="320"/>
      <c r="F104" s="320"/>
      <c r="G104" s="320"/>
      <c r="H104" s="320"/>
    </row>
    <row r="105" spans="1:8" x14ac:dyDescent="0.2">
      <c r="A105" s="3"/>
      <c r="B105" s="340"/>
    </row>
    <row r="106" spans="1:8" x14ac:dyDescent="0.2">
      <c r="A106" s="18"/>
      <c r="B106" s="20"/>
      <c r="C106" s="19"/>
      <c r="D106" s="316"/>
      <c r="E106" s="326"/>
      <c r="F106" s="316"/>
      <c r="G106" s="326"/>
      <c r="H106" s="394"/>
    </row>
    <row r="107" spans="1:8" ht="114.75" x14ac:dyDescent="0.2">
      <c r="A107" s="1" t="s">
        <v>89</v>
      </c>
      <c r="B107" s="27" t="s">
        <v>721</v>
      </c>
      <c r="D107" s="312"/>
      <c r="F107" s="312"/>
      <c r="H107" s="343"/>
    </row>
    <row r="108" spans="1:8" x14ac:dyDescent="0.2">
      <c r="A108" s="25"/>
      <c r="B108" s="2" t="s">
        <v>113</v>
      </c>
      <c r="C108" s="1"/>
      <c r="D108" s="312"/>
      <c r="F108" s="312"/>
      <c r="H108" s="314"/>
    </row>
    <row r="109" spans="1:8" x14ac:dyDescent="0.2">
      <c r="D109" s="312"/>
      <c r="F109" s="312"/>
      <c r="H109" s="325"/>
    </row>
    <row r="110" spans="1:8" x14ac:dyDescent="0.2">
      <c r="B110" s="2" t="s">
        <v>214</v>
      </c>
      <c r="C110" s="39" t="s">
        <v>112</v>
      </c>
      <c r="D110" s="314">
        <v>6</v>
      </c>
      <c r="E110" s="309" t="s">
        <v>127</v>
      </c>
      <c r="F110" s="312"/>
      <c r="G110" s="309" t="s">
        <v>91</v>
      </c>
      <c r="H110" s="312">
        <f>D110*F110</f>
        <v>0</v>
      </c>
    </row>
    <row r="111" spans="1:8" x14ac:dyDescent="0.2">
      <c r="A111" s="38"/>
      <c r="B111" s="46"/>
    </row>
    <row r="112" spans="1:8" x14ac:dyDescent="0.2">
      <c r="A112" s="38"/>
      <c r="B112" s="46"/>
    </row>
    <row r="113" spans="1:8" ht="76.5" x14ac:dyDescent="0.2">
      <c r="A113" s="1" t="s">
        <v>94</v>
      </c>
      <c r="B113" s="27" t="s">
        <v>2</v>
      </c>
      <c r="D113" s="312"/>
      <c r="F113" s="312"/>
      <c r="H113" s="312"/>
    </row>
    <row r="114" spans="1:8" x14ac:dyDescent="0.2">
      <c r="A114" s="25"/>
      <c r="B114" s="2" t="s">
        <v>113</v>
      </c>
      <c r="C114" s="18"/>
      <c r="D114" s="316"/>
      <c r="E114" s="326"/>
      <c r="F114" s="316"/>
      <c r="G114" s="326"/>
      <c r="H114" s="312"/>
    </row>
    <row r="115" spans="1:8" x14ac:dyDescent="0.2">
      <c r="C115" s="19"/>
      <c r="D115" s="316"/>
      <c r="E115" s="326"/>
      <c r="F115" s="316"/>
      <c r="G115" s="326"/>
      <c r="H115" s="312"/>
    </row>
    <row r="116" spans="1:8" x14ac:dyDescent="0.2">
      <c r="B116" s="2" t="s">
        <v>6</v>
      </c>
      <c r="C116" s="19" t="s">
        <v>97</v>
      </c>
      <c r="D116" s="384">
        <v>1</v>
      </c>
      <c r="E116" s="326" t="s">
        <v>127</v>
      </c>
      <c r="F116" s="316"/>
      <c r="G116" s="326" t="s">
        <v>91</v>
      </c>
      <c r="H116" s="312">
        <f>D116*F116</f>
        <v>0</v>
      </c>
    </row>
    <row r="118" spans="1:8" x14ac:dyDescent="0.2">
      <c r="B118" s="6"/>
      <c r="C118" s="17"/>
      <c r="D118" s="313"/>
      <c r="E118" s="320"/>
      <c r="F118" s="313"/>
      <c r="G118" s="320"/>
      <c r="H118" s="343"/>
    </row>
    <row r="119" spans="1:8" ht="246.75" customHeight="1" x14ac:dyDescent="0.2">
      <c r="A119" s="1" t="s">
        <v>95</v>
      </c>
      <c r="B119" s="27" t="s">
        <v>722</v>
      </c>
      <c r="C119" s="73"/>
      <c r="D119" s="385"/>
      <c r="E119" s="385"/>
      <c r="F119" s="385"/>
      <c r="G119" s="386"/>
      <c r="H119" s="321"/>
    </row>
    <row r="120" spans="1:8" x14ac:dyDescent="0.2">
      <c r="A120" s="18"/>
      <c r="B120" s="2" t="s">
        <v>113</v>
      </c>
      <c r="C120" s="48" t="s">
        <v>112</v>
      </c>
      <c r="D120" s="387">
        <v>6</v>
      </c>
      <c r="E120" s="326" t="s">
        <v>127</v>
      </c>
      <c r="F120" s="316"/>
      <c r="G120" s="326" t="s">
        <v>91</v>
      </c>
      <c r="H120" s="313">
        <f>D120*F120</f>
        <v>0</v>
      </c>
    </row>
    <row r="121" spans="1:8" x14ac:dyDescent="0.2">
      <c r="A121" s="75"/>
      <c r="B121" s="76"/>
    </row>
    <row r="122" spans="1:8" s="328" customFormat="1" ht="30" customHeight="1" x14ac:dyDescent="0.2">
      <c r="A122" s="345" t="s">
        <v>94</v>
      </c>
      <c r="B122" s="346" t="s">
        <v>152</v>
      </c>
      <c r="C122" s="345"/>
      <c r="D122" s="347"/>
      <c r="E122" s="365"/>
      <c r="F122" s="347"/>
      <c r="G122" s="365" t="s">
        <v>91</v>
      </c>
      <c r="H122" s="347">
        <f>SUM(H110:H121)</f>
        <v>0</v>
      </c>
    </row>
    <row r="123" spans="1:8" x14ac:dyDescent="0.2">
      <c r="A123" s="5"/>
      <c r="B123" s="202"/>
      <c r="C123" s="202"/>
      <c r="D123" s="320"/>
      <c r="E123" s="320"/>
      <c r="F123" s="320"/>
      <c r="G123" s="320"/>
      <c r="H123" s="320"/>
    </row>
    <row r="124" spans="1:8" x14ac:dyDescent="0.2">
      <c r="D124" s="312"/>
      <c r="F124" s="312"/>
      <c r="H124" s="312"/>
    </row>
    <row r="125" spans="1:8" x14ac:dyDescent="0.2">
      <c r="B125" s="71" t="s">
        <v>188</v>
      </c>
      <c r="D125" s="312"/>
      <c r="F125" s="312"/>
      <c r="H125" s="312"/>
    </row>
    <row r="126" spans="1:8" x14ac:dyDescent="0.2">
      <c r="B126" s="71"/>
      <c r="D126" s="312"/>
      <c r="F126" s="312"/>
      <c r="H126" s="312"/>
    </row>
    <row r="127" spans="1:8" x14ac:dyDescent="0.2">
      <c r="A127"/>
      <c r="B127" s="72" t="s">
        <v>4</v>
      </c>
      <c r="C127"/>
      <c r="D127" s="321"/>
      <c r="E127" s="321"/>
      <c r="F127" s="321"/>
      <c r="G127" s="321"/>
      <c r="H127" s="321"/>
    </row>
    <row r="128" spans="1:8" x14ac:dyDescent="0.2">
      <c r="A128"/>
      <c r="B128"/>
      <c r="C128"/>
      <c r="D128" s="321"/>
      <c r="E128" s="321"/>
      <c r="F128" s="321"/>
      <c r="G128" s="321"/>
      <c r="H128" s="321"/>
    </row>
    <row r="129" spans="1:8" x14ac:dyDescent="0.2">
      <c r="A129" s="5"/>
      <c r="B129" s="56" t="s">
        <v>143</v>
      </c>
      <c r="C129" s="57"/>
      <c r="D129" s="322"/>
      <c r="E129" s="322"/>
      <c r="F129" s="322"/>
      <c r="G129" s="322" t="s">
        <v>91</v>
      </c>
      <c r="H129" s="332">
        <f>H99</f>
        <v>0</v>
      </c>
    </row>
    <row r="130" spans="1:8" x14ac:dyDescent="0.2">
      <c r="A130" s="4"/>
      <c r="B130" s="24"/>
      <c r="D130" s="312"/>
      <c r="F130" s="312"/>
      <c r="H130" s="312"/>
    </row>
    <row r="131" spans="1:8" x14ac:dyDescent="0.2">
      <c r="A131" s="5"/>
      <c r="B131" s="56" t="s">
        <v>144</v>
      </c>
      <c r="C131" s="57"/>
      <c r="D131" s="322"/>
      <c r="E131" s="322"/>
      <c r="F131" s="322"/>
      <c r="G131" s="322" t="s">
        <v>91</v>
      </c>
      <c r="H131" s="332">
        <f>H122</f>
        <v>0</v>
      </c>
    </row>
    <row r="132" spans="1:8" ht="13.5" thickBot="1" x14ac:dyDescent="0.25">
      <c r="A132" s="18"/>
      <c r="B132" s="63"/>
      <c r="C132" s="64"/>
      <c r="D132" s="323"/>
      <c r="E132" s="323"/>
      <c r="F132" s="323"/>
      <c r="G132" s="323"/>
      <c r="H132" s="323"/>
    </row>
    <row r="133" spans="1:8" x14ac:dyDescent="0.2">
      <c r="A133" s="18"/>
      <c r="B133" s="55"/>
      <c r="C133" s="61"/>
      <c r="D133" s="324"/>
      <c r="E133" s="324"/>
      <c r="F133" s="324"/>
      <c r="G133" s="324"/>
      <c r="H133" s="324"/>
    </row>
    <row r="134" spans="1:8" ht="30" customHeight="1" x14ac:dyDescent="0.2">
      <c r="B134" s="59" t="s">
        <v>122</v>
      </c>
      <c r="C134" s="60"/>
      <c r="D134" s="322"/>
      <c r="E134" s="322"/>
      <c r="F134" s="322"/>
      <c r="G134" s="322" t="s">
        <v>91</v>
      </c>
      <c r="H134" s="332">
        <f>SUM(H129:H133)</f>
        <v>0</v>
      </c>
    </row>
    <row r="135" spans="1:8" x14ac:dyDescent="0.2">
      <c r="B135" s="4"/>
      <c r="C135" s="4"/>
    </row>
    <row r="136" spans="1:8" x14ac:dyDescent="0.2">
      <c r="B136" s="4"/>
      <c r="C136" s="4"/>
    </row>
    <row r="137" spans="1:8" x14ac:dyDescent="0.2">
      <c r="B137" s="4"/>
      <c r="C137" s="4"/>
    </row>
    <row r="138" spans="1:8" x14ac:dyDescent="0.2">
      <c r="B138" s="4"/>
      <c r="C138" s="4"/>
    </row>
    <row r="139" spans="1:8" x14ac:dyDescent="0.2">
      <c r="B139" s="4"/>
      <c r="C139" s="4"/>
    </row>
    <row r="140" spans="1:8" x14ac:dyDescent="0.2">
      <c r="B140" s="4"/>
      <c r="C140" s="4"/>
    </row>
  </sheetData>
  <mergeCells count="2">
    <mergeCell ref="B86:D86"/>
    <mergeCell ref="B104:D104"/>
  </mergeCells>
  <pageMargins left="0.98425196850393704" right="0.39370078740157483" top="0.59055118110236227" bottom="0.59055118110236227" header="0.31496062992125984" footer="0.31496062992125984"/>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7"/>
  <sheetViews>
    <sheetView view="pageBreakPreview" topLeftCell="A172" zoomScale="110" zoomScaleSheetLayoutView="110" workbookViewId="0">
      <selection activeCell="B25" sqref="B25"/>
    </sheetView>
  </sheetViews>
  <sheetFormatPr defaultRowHeight="12.75" x14ac:dyDescent="0.2"/>
  <cols>
    <col min="1" max="1" width="5" style="422" customWidth="1"/>
    <col min="2" max="2" width="44.140625" style="422" customWidth="1"/>
    <col min="3" max="3" width="5.85546875" style="422" customWidth="1"/>
    <col min="4" max="4" width="11.28515625" style="422" customWidth="1"/>
    <col min="5" max="5" width="7.5703125" style="441" customWidth="1"/>
    <col min="6" max="6" width="10.7109375" style="422" customWidth="1"/>
    <col min="7" max="7" width="6.42578125" style="422" customWidth="1"/>
    <col min="8" max="8" width="14.85546875" style="422" customWidth="1"/>
    <col min="9" max="16384" width="9.140625" style="422"/>
  </cols>
  <sheetData>
    <row r="1" spans="1:8" ht="15" x14ac:dyDescent="0.2">
      <c r="A1" s="421" t="s">
        <v>726</v>
      </c>
      <c r="B1" s="421" t="s">
        <v>610</v>
      </c>
      <c r="C1" s="403"/>
      <c r="D1" s="397"/>
      <c r="E1" s="398"/>
      <c r="F1" s="404"/>
      <c r="G1" s="404"/>
      <c r="H1" s="404"/>
    </row>
    <row r="2" spans="1:8" x14ac:dyDescent="0.2">
      <c r="A2" s="371"/>
      <c r="B2" s="371"/>
      <c r="C2" s="403"/>
      <c r="D2" s="397"/>
      <c r="E2" s="398"/>
      <c r="F2" s="404"/>
      <c r="G2" s="404"/>
      <c r="H2" s="404"/>
    </row>
    <row r="3" spans="1:8" x14ac:dyDescent="0.2">
      <c r="A3" s="595" t="s">
        <v>89</v>
      </c>
      <c r="B3" s="595" t="s">
        <v>88</v>
      </c>
      <c r="C3" s="396"/>
      <c r="D3" s="397"/>
      <c r="E3" s="398"/>
      <c r="F3" s="398"/>
      <c r="G3" s="398"/>
      <c r="H3" s="398"/>
    </row>
    <row r="4" spans="1:8" x14ac:dyDescent="0.2">
      <c r="A4" s="395"/>
      <c r="B4" s="395"/>
      <c r="C4" s="396"/>
      <c r="D4" s="397"/>
      <c r="E4" s="398"/>
      <c r="F4" s="398"/>
      <c r="G4" s="398"/>
      <c r="H4" s="398"/>
    </row>
    <row r="5" spans="1:8" x14ac:dyDescent="0.2">
      <c r="A5" s="395" t="s">
        <v>282</v>
      </c>
      <c r="B5" s="395" t="s">
        <v>395</v>
      </c>
      <c r="C5" s="396"/>
      <c r="D5" s="397"/>
      <c r="E5" s="398"/>
      <c r="F5" s="398"/>
      <c r="G5" s="398"/>
      <c r="H5" s="398"/>
    </row>
    <row r="6" spans="1:8" ht="40.5" customHeight="1" x14ac:dyDescent="0.2">
      <c r="A6" s="395"/>
      <c r="B6" s="423" t="s">
        <v>396</v>
      </c>
      <c r="C6" s="396"/>
      <c r="D6" s="397"/>
      <c r="E6" s="398"/>
      <c r="F6" s="398"/>
      <c r="G6" s="398"/>
      <c r="H6" s="398"/>
    </row>
    <row r="7" spans="1:8" x14ac:dyDescent="0.2">
      <c r="A7" s="395"/>
      <c r="B7" s="395"/>
      <c r="C7" s="396" t="s">
        <v>325</v>
      </c>
      <c r="D7" s="397">
        <v>1</v>
      </c>
      <c r="E7" s="398" t="s">
        <v>615</v>
      </c>
      <c r="F7" s="398"/>
      <c r="G7" s="398" t="s">
        <v>91</v>
      </c>
      <c r="H7" s="398">
        <f>D7*F7</f>
        <v>0</v>
      </c>
    </row>
    <row r="8" spans="1:8" x14ac:dyDescent="0.2">
      <c r="A8" s="395"/>
      <c r="B8" s="395"/>
      <c r="C8" s="396"/>
      <c r="D8" s="397"/>
      <c r="E8" s="398"/>
      <c r="F8" s="398"/>
      <c r="G8" s="398"/>
      <c r="H8" s="398"/>
    </row>
    <row r="9" spans="1:8" x14ac:dyDescent="0.2">
      <c r="A9" s="395"/>
      <c r="B9" s="395"/>
      <c r="C9" s="396"/>
      <c r="D9" s="397"/>
      <c r="E9" s="398"/>
      <c r="F9" s="398"/>
      <c r="G9" s="398"/>
      <c r="H9" s="398"/>
    </row>
    <row r="10" spans="1:8" x14ac:dyDescent="0.2">
      <c r="A10" s="395" t="s">
        <v>285</v>
      </c>
      <c r="B10" s="395" t="s">
        <v>397</v>
      </c>
      <c r="C10" s="396"/>
      <c r="D10" s="397"/>
      <c r="E10" s="398"/>
      <c r="F10" s="398"/>
      <c r="G10" s="398"/>
      <c r="H10" s="398"/>
    </row>
    <row r="11" spans="1:8" ht="102.75" customHeight="1" x14ac:dyDescent="0.2">
      <c r="A11" s="395"/>
      <c r="B11" s="423" t="s">
        <v>398</v>
      </c>
      <c r="C11" s="396"/>
      <c r="D11" s="397"/>
      <c r="E11" s="398"/>
      <c r="F11" s="398"/>
      <c r="G11" s="398"/>
      <c r="H11" s="398"/>
    </row>
    <row r="12" spans="1:8" x14ac:dyDescent="0.2">
      <c r="A12" s="395"/>
      <c r="B12" s="395"/>
      <c r="C12" s="396" t="s">
        <v>325</v>
      </c>
      <c r="D12" s="397">
        <v>1</v>
      </c>
      <c r="E12" s="398" t="s">
        <v>615</v>
      </c>
      <c r="F12" s="398"/>
      <c r="G12" s="398" t="s">
        <v>91</v>
      </c>
      <c r="H12" s="398">
        <f>D12*F12</f>
        <v>0</v>
      </c>
    </row>
    <row r="13" spans="1:8" x14ac:dyDescent="0.2">
      <c r="A13" s="395"/>
      <c r="B13" s="395"/>
      <c r="C13" s="396"/>
      <c r="D13" s="397"/>
      <c r="E13" s="398"/>
      <c r="F13" s="398"/>
      <c r="G13" s="398"/>
      <c r="H13" s="398"/>
    </row>
    <row r="14" spans="1:8" x14ac:dyDescent="0.2">
      <c r="A14" s="395"/>
      <c r="B14" s="395"/>
      <c r="C14" s="396"/>
      <c r="D14" s="397"/>
      <c r="E14" s="398"/>
      <c r="F14" s="398"/>
      <c r="G14" s="398"/>
      <c r="H14" s="398"/>
    </row>
    <row r="15" spans="1:8" x14ac:dyDescent="0.2">
      <c r="A15" s="395" t="s">
        <v>375</v>
      </c>
      <c r="B15" s="395" t="s">
        <v>399</v>
      </c>
      <c r="C15" s="396"/>
      <c r="D15" s="397"/>
      <c r="E15" s="398"/>
      <c r="F15" s="398"/>
      <c r="G15" s="398"/>
      <c r="H15" s="398"/>
    </row>
    <row r="16" spans="1:8" ht="76.5" x14ac:dyDescent="0.2">
      <c r="A16" s="395"/>
      <c r="B16" s="423" t="s">
        <v>400</v>
      </c>
      <c r="C16" s="396"/>
      <c r="D16" s="397"/>
      <c r="E16" s="398"/>
      <c r="F16" s="398"/>
      <c r="G16" s="398"/>
      <c r="H16" s="398"/>
    </row>
    <row r="17" spans="1:8" x14ac:dyDescent="0.2">
      <c r="A17" s="395"/>
      <c r="B17" s="395"/>
      <c r="C17" s="396" t="s">
        <v>325</v>
      </c>
      <c r="D17" s="397">
        <v>1</v>
      </c>
      <c r="E17" s="398" t="s">
        <v>615</v>
      </c>
      <c r="F17" s="398"/>
      <c r="G17" s="398" t="s">
        <v>91</v>
      </c>
      <c r="H17" s="398">
        <f>D17*F17</f>
        <v>0</v>
      </c>
    </row>
    <row r="18" spans="1:8" x14ac:dyDescent="0.2">
      <c r="A18" s="395"/>
      <c r="B18" s="395"/>
      <c r="C18" s="396"/>
      <c r="D18" s="397"/>
      <c r="E18" s="398"/>
      <c r="F18" s="398"/>
      <c r="G18" s="398"/>
      <c r="H18" s="398"/>
    </row>
    <row r="19" spans="1:8" s="445" customFormat="1" ht="30" customHeight="1" x14ac:dyDescent="0.2">
      <c r="A19" s="556"/>
      <c r="B19" s="556" t="s">
        <v>401</v>
      </c>
      <c r="C19" s="582"/>
      <c r="D19" s="583"/>
      <c r="E19" s="557"/>
      <c r="F19" s="557"/>
      <c r="G19" s="557" t="s">
        <v>91</v>
      </c>
      <c r="H19" s="557">
        <f>SUM(H7:H18)</f>
        <v>0</v>
      </c>
    </row>
    <row r="20" spans="1:8" x14ac:dyDescent="0.2">
      <c r="A20" s="399"/>
      <c r="B20" s="399"/>
      <c r="C20" s="400"/>
      <c r="D20" s="401"/>
      <c r="E20" s="408"/>
      <c r="F20" s="402"/>
      <c r="G20" s="402"/>
      <c r="H20" s="402"/>
    </row>
    <row r="21" spans="1:8" x14ac:dyDescent="0.2">
      <c r="A21" s="399"/>
      <c r="B21" s="399"/>
      <c r="C21" s="400"/>
      <c r="D21" s="401"/>
      <c r="E21" s="408"/>
      <c r="F21" s="402"/>
      <c r="G21" s="402"/>
      <c r="H21" s="402"/>
    </row>
    <row r="22" spans="1:8" x14ac:dyDescent="0.2">
      <c r="A22" s="399"/>
      <c r="B22" s="399"/>
      <c r="C22" s="400"/>
      <c r="D22" s="401"/>
      <c r="E22" s="408"/>
      <c r="F22" s="402"/>
      <c r="G22" s="402"/>
      <c r="H22" s="402"/>
    </row>
    <row r="23" spans="1:8" x14ac:dyDescent="0.2">
      <c r="A23" s="7" t="s">
        <v>94</v>
      </c>
      <c r="B23" s="7" t="s">
        <v>93</v>
      </c>
      <c r="C23" s="403"/>
      <c r="D23" s="397"/>
      <c r="E23" s="398"/>
      <c r="F23" s="404"/>
      <c r="G23" s="404"/>
      <c r="H23" s="404"/>
    </row>
    <row r="24" spans="1:8" x14ac:dyDescent="0.2">
      <c r="A24" s="399"/>
      <c r="B24" s="399"/>
      <c r="C24" s="403"/>
      <c r="D24" s="397"/>
      <c r="E24" s="398"/>
      <c r="F24" s="404"/>
      <c r="G24" s="404"/>
      <c r="H24" s="404"/>
    </row>
    <row r="25" spans="1:8" ht="267" customHeight="1" x14ac:dyDescent="0.2">
      <c r="A25" s="371" t="s">
        <v>289</v>
      </c>
      <c r="B25" s="423" t="s">
        <v>402</v>
      </c>
      <c r="C25" s="371"/>
      <c r="D25" s="395"/>
      <c r="E25" s="424"/>
      <c r="F25" s="371"/>
      <c r="G25" s="371"/>
      <c r="H25" s="371"/>
    </row>
    <row r="26" spans="1:8" ht="147" customHeight="1" x14ac:dyDescent="0.2">
      <c r="A26" s="371"/>
      <c r="B26" s="423" t="s">
        <v>403</v>
      </c>
      <c r="C26" s="371"/>
      <c r="D26" s="395"/>
      <c r="E26" s="424"/>
      <c r="F26" s="371"/>
      <c r="G26" s="371"/>
      <c r="H26" s="371"/>
    </row>
    <row r="27" spans="1:8" x14ac:dyDescent="0.2">
      <c r="A27" s="371"/>
      <c r="B27" s="371" t="s">
        <v>404</v>
      </c>
      <c r="C27" s="403" t="s">
        <v>405</v>
      </c>
      <c r="D27" s="397">
        <v>96</v>
      </c>
      <c r="E27" s="398"/>
      <c r="F27" s="398"/>
      <c r="G27" s="398" t="s">
        <v>91</v>
      </c>
      <c r="H27" s="404">
        <f>D27*F27</f>
        <v>0</v>
      </c>
    </row>
    <row r="28" spans="1:8" x14ac:dyDescent="0.2">
      <c r="A28" s="371"/>
      <c r="B28" s="371"/>
      <c r="C28" s="403"/>
      <c r="D28" s="397"/>
      <c r="E28" s="398"/>
      <c r="F28" s="398"/>
      <c r="G28" s="398"/>
      <c r="H28" s="404"/>
    </row>
    <row r="29" spans="1:8" ht="130.5" customHeight="1" x14ac:dyDescent="0.2">
      <c r="A29" s="371" t="s">
        <v>355</v>
      </c>
      <c r="B29" s="423" t="s">
        <v>406</v>
      </c>
      <c r="C29" s="403"/>
      <c r="D29" s="397"/>
      <c r="E29" s="398"/>
      <c r="F29" s="404"/>
      <c r="G29" s="404"/>
      <c r="H29" s="404"/>
    </row>
    <row r="30" spans="1:8" x14ac:dyDescent="0.2">
      <c r="A30" s="371"/>
      <c r="B30" s="371" t="s">
        <v>407</v>
      </c>
      <c r="C30" s="403" t="s">
        <v>405</v>
      </c>
      <c r="D30" s="397">
        <v>1450</v>
      </c>
      <c r="E30" s="398" t="s">
        <v>615</v>
      </c>
      <c r="F30" s="398"/>
      <c r="G30" s="398" t="s">
        <v>91</v>
      </c>
      <c r="H30" s="398">
        <f>D30*F30</f>
        <v>0</v>
      </c>
    </row>
    <row r="31" spans="1:8" x14ac:dyDescent="0.2">
      <c r="A31" s="371"/>
      <c r="B31" s="371"/>
      <c r="C31" s="403"/>
      <c r="D31" s="397"/>
      <c r="E31" s="398"/>
      <c r="F31" s="404"/>
      <c r="G31" s="404"/>
      <c r="H31" s="404"/>
    </row>
    <row r="32" spans="1:8" s="445" customFormat="1" ht="30" customHeight="1" x14ac:dyDescent="0.2">
      <c r="A32" s="450"/>
      <c r="B32" s="451" t="s">
        <v>408</v>
      </c>
      <c r="C32" s="452"/>
      <c r="D32" s="448"/>
      <c r="E32" s="449"/>
      <c r="F32" s="453"/>
      <c r="G32" s="453" t="s">
        <v>91</v>
      </c>
      <c r="H32" s="453">
        <f>SUM(H27:H30)</f>
        <v>0</v>
      </c>
    </row>
    <row r="33" spans="1:8" x14ac:dyDescent="0.2">
      <c r="A33" s="371"/>
      <c r="B33" s="399"/>
      <c r="C33" s="400"/>
      <c r="D33" s="401"/>
      <c r="E33" s="408"/>
      <c r="F33" s="402"/>
      <c r="G33" s="402"/>
      <c r="H33" s="402"/>
    </row>
    <row r="34" spans="1:8" x14ac:dyDescent="0.2">
      <c r="A34" s="371"/>
      <c r="B34" s="399"/>
      <c r="C34" s="400"/>
      <c r="D34" s="401"/>
      <c r="E34" s="408"/>
      <c r="F34" s="402"/>
      <c r="G34" s="402"/>
      <c r="H34" s="402"/>
    </row>
    <row r="35" spans="1:8" x14ac:dyDescent="0.2">
      <c r="A35" s="371"/>
      <c r="B35" s="399"/>
      <c r="C35" s="400"/>
      <c r="D35" s="401"/>
      <c r="E35" s="408"/>
      <c r="F35" s="402"/>
      <c r="G35" s="402"/>
      <c r="H35" s="402"/>
    </row>
    <row r="36" spans="1:8" x14ac:dyDescent="0.2">
      <c r="A36" s="399">
        <v>3</v>
      </c>
      <c r="B36" s="399" t="s">
        <v>409</v>
      </c>
      <c r="C36" s="403"/>
      <c r="D36" s="397"/>
      <c r="E36" s="398"/>
      <c r="F36" s="404"/>
      <c r="G36" s="404"/>
      <c r="H36" s="404"/>
    </row>
    <row r="37" spans="1:8" x14ac:dyDescent="0.2">
      <c r="A37" s="399"/>
      <c r="B37" s="399"/>
      <c r="C37" s="403"/>
      <c r="D37" s="397"/>
      <c r="E37" s="398"/>
      <c r="F37" s="404"/>
      <c r="G37" s="404"/>
      <c r="H37" s="404"/>
    </row>
    <row r="38" spans="1:8" ht="67.5" customHeight="1" x14ac:dyDescent="0.2">
      <c r="A38" s="395" t="s">
        <v>293</v>
      </c>
      <c r="B38" s="423" t="s">
        <v>410</v>
      </c>
      <c r="C38" s="403"/>
      <c r="D38" s="397"/>
      <c r="E38" s="398"/>
      <c r="F38" s="404"/>
      <c r="G38" s="404"/>
      <c r="H38" s="404"/>
    </row>
    <row r="39" spans="1:8" x14ac:dyDescent="0.2">
      <c r="A39" s="371"/>
      <c r="B39" s="371" t="s">
        <v>411</v>
      </c>
      <c r="C39" s="403" t="s">
        <v>104</v>
      </c>
      <c r="D39" s="397">
        <v>1150</v>
      </c>
      <c r="E39" s="398" t="s">
        <v>615</v>
      </c>
      <c r="F39" s="398"/>
      <c r="G39" s="398" t="s">
        <v>91</v>
      </c>
      <c r="H39" s="398">
        <f>D39*F39</f>
        <v>0</v>
      </c>
    </row>
    <row r="40" spans="1:8" x14ac:dyDescent="0.2">
      <c r="A40" s="371"/>
      <c r="B40" s="371"/>
      <c r="C40" s="403"/>
      <c r="D40" s="397"/>
      <c r="E40" s="398"/>
      <c r="F40" s="404"/>
      <c r="G40" s="404"/>
      <c r="H40" s="404"/>
    </row>
    <row r="41" spans="1:8" x14ac:dyDescent="0.2">
      <c r="A41" s="371"/>
      <c r="B41" s="371"/>
      <c r="C41" s="403"/>
      <c r="D41" s="397"/>
      <c r="E41" s="398"/>
      <c r="F41" s="404"/>
      <c r="G41" s="404"/>
      <c r="H41" s="404"/>
    </row>
    <row r="42" spans="1:8" ht="159" customHeight="1" x14ac:dyDescent="0.2">
      <c r="A42" s="371" t="s">
        <v>295</v>
      </c>
      <c r="B42" s="423" t="s">
        <v>412</v>
      </c>
      <c r="C42" s="403"/>
      <c r="D42" s="397"/>
      <c r="E42" s="398"/>
      <c r="F42" s="404"/>
      <c r="G42" s="404"/>
      <c r="H42" s="404"/>
    </row>
    <row r="43" spans="1:8" x14ac:dyDescent="0.2">
      <c r="A43" s="371"/>
      <c r="B43" s="371" t="s">
        <v>413</v>
      </c>
      <c r="C43" s="403" t="s">
        <v>405</v>
      </c>
      <c r="D43" s="397">
        <v>1286.78</v>
      </c>
      <c r="E43" s="398" t="s">
        <v>615</v>
      </c>
      <c r="F43" s="398"/>
      <c r="G43" s="398" t="s">
        <v>91</v>
      </c>
      <c r="H43" s="398">
        <f>D43*F43</f>
        <v>0</v>
      </c>
    </row>
    <row r="44" spans="1:8" x14ac:dyDescent="0.2">
      <c r="A44" s="371"/>
      <c r="B44" s="371"/>
      <c r="C44" s="403"/>
      <c r="D44" s="397"/>
      <c r="E44" s="398"/>
      <c r="F44" s="404"/>
      <c r="G44" s="404"/>
      <c r="H44" s="404"/>
    </row>
    <row r="45" spans="1:8" x14ac:dyDescent="0.2">
      <c r="A45" s="371"/>
      <c r="B45" s="371"/>
      <c r="C45" s="403"/>
      <c r="D45" s="397"/>
      <c r="E45" s="398"/>
      <c r="F45" s="404"/>
      <c r="G45" s="404"/>
      <c r="H45" s="404"/>
    </row>
    <row r="46" spans="1:8" ht="93.75" customHeight="1" x14ac:dyDescent="0.2">
      <c r="A46" s="395" t="s">
        <v>296</v>
      </c>
      <c r="B46" s="423" t="s">
        <v>414</v>
      </c>
      <c r="C46" s="403"/>
      <c r="D46" s="397"/>
      <c r="E46" s="398"/>
      <c r="F46" s="404"/>
      <c r="G46" s="404"/>
      <c r="H46" s="404"/>
    </row>
    <row r="47" spans="1:8" x14ac:dyDescent="0.2">
      <c r="A47" s="371"/>
      <c r="B47" s="371" t="s">
        <v>415</v>
      </c>
      <c r="C47" s="403" t="s">
        <v>416</v>
      </c>
      <c r="D47" s="397">
        <v>6</v>
      </c>
      <c r="E47" s="398" t="s">
        <v>615</v>
      </c>
      <c r="F47" s="398"/>
      <c r="G47" s="398" t="s">
        <v>91</v>
      </c>
      <c r="H47" s="398">
        <f>D47*F47</f>
        <v>0</v>
      </c>
    </row>
    <row r="48" spans="1:8" x14ac:dyDescent="0.2">
      <c r="A48" s="371"/>
      <c r="B48" s="371"/>
      <c r="C48" s="403"/>
      <c r="D48" s="397"/>
      <c r="E48" s="398"/>
      <c r="F48" s="404"/>
      <c r="G48" s="404"/>
      <c r="H48" s="404"/>
    </row>
    <row r="49" spans="1:8" x14ac:dyDescent="0.2">
      <c r="A49" s="371"/>
      <c r="B49" s="371"/>
      <c r="C49" s="403"/>
      <c r="D49" s="397"/>
      <c r="E49" s="398"/>
      <c r="F49" s="404"/>
      <c r="G49" s="404"/>
      <c r="H49" s="404"/>
    </row>
    <row r="50" spans="1:8" ht="138.75" customHeight="1" x14ac:dyDescent="0.2">
      <c r="A50" s="371" t="s">
        <v>297</v>
      </c>
      <c r="B50" s="423" t="s">
        <v>417</v>
      </c>
      <c r="C50" s="403"/>
      <c r="D50" s="397"/>
      <c r="E50" s="398"/>
      <c r="F50" s="404"/>
      <c r="G50" s="404"/>
      <c r="H50" s="404"/>
    </row>
    <row r="51" spans="1:8" ht="30" customHeight="1" x14ac:dyDescent="0.2">
      <c r="A51" s="454" t="s">
        <v>672</v>
      </c>
      <c r="B51" s="371" t="s">
        <v>418</v>
      </c>
      <c r="C51" s="403" t="s">
        <v>104</v>
      </c>
      <c r="D51" s="397">
        <v>3</v>
      </c>
      <c r="E51" s="398" t="s">
        <v>615</v>
      </c>
      <c r="F51" s="398"/>
      <c r="G51" s="398" t="s">
        <v>91</v>
      </c>
      <c r="H51" s="398">
        <f>D51*F51</f>
        <v>0</v>
      </c>
    </row>
    <row r="52" spans="1:8" ht="30" customHeight="1" x14ac:dyDescent="0.2">
      <c r="A52" s="454" t="s">
        <v>673</v>
      </c>
      <c r="B52" s="371" t="s">
        <v>419</v>
      </c>
      <c r="C52" s="403" t="s">
        <v>104</v>
      </c>
      <c r="D52" s="397">
        <v>1</v>
      </c>
      <c r="E52" s="398" t="s">
        <v>615</v>
      </c>
      <c r="F52" s="398"/>
      <c r="G52" s="398" t="s">
        <v>91</v>
      </c>
      <c r="H52" s="398">
        <f>D52*F52</f>
        <v>0</v>
      </c>
    </row>
    <row r="53" spans="1:8" ht="30" customHeight="1" x14ac:dyDescent="0.2">
      <c r="A53" s="454" t="s">
        <v>674</v>
      </c>
      <c r="B53" s="371" t="s">
        <v>420</v>
      </c>
      <c r="C53" s="403" t="s">
        <v>104</v>
      </c>
      <c r="D53" s="397">
        <v>25</v>
      </c>
      <c r="E53" s="398" t="s">
        <v>615</v>
      </c>
      <c r="F53" s="398"/>
      <c r="G53" s="398" t="s">
        <v>91</v>
      </c>
      <c r="H53" s="398">
        <f>D53*F53</f>
        <v>0</v>
      </c>
    </row>
    <row r="54" spans="1:8" ht="30" customHeight="1" x14ac:dyDescent="0.2">
      <c r="A54" s="454" t="s">
        <v>675</v>
      </c>
      <c r="B54" s="371" t="s">
        <v>421</v>
      </c>
      <c r="C54" s="403" t="s">
        <v>104</v>
      </c>
      <c r="D54" s="397">
        <v>7</v>
      </c>
      <c r="E54" s="398" t="s">
        <v>615</v>
      </c>
      <c r="F54" s="398"/>
      <c r="G54" s="398" t="s">
        <v>91</v>
      </c>
      <c r="H54" s="398">
        <f>D54*F54</f>
        <v>0</v>
      </c>
    </row>
    <row r="55" spans="1:8" ht="30" customHeight="1" x14ac:dyDescent="0.2">
      <c r="A55" s="454" t="s">
        <v>676</v>
      </c>
      <c r="B55" s="371" t="s">
        <v>422</v>
      </c>
      <c r="C55" s="403" t="s">
        <v>104</v>
      </c>
      <c r="D55" s="397">
        <v>2</v>
      </c>
      <c r="E55" s="398" t="s">
        <v>615</v>
      </c>
      <c r="F55" s="398"/>
      <c r="G55" s="398" t="s">
        <v>91</v>
      </c>
      <c r="H55" s="398">
        <f>D55*F55</f>
        <v>0</v>
      </c>
    </row>
    <row r="56" spans="1:8" x14ac:dyDescent="0.2">
      <c r="A56" s="371"/>
      <c r="B56" s="371"/>
      <c r="C56" s="403"/>
      <c r="D56" s="397"/>
      <c r="E56" s="398"/>
      <c r="F56" s="404"/>
      <c r="G56" s="404"/>
      <c r="H56" s="404"/>
    </row>
    <row r="57" spans="1:8" s="594" customFormat="1" ht="30" customHeight="1" x14ac:dyDescent="0.2">
      <c r="A57" s="585"/>
      <c r="B57" s="585" t="s">
        <v>423</v>
      </c>
      <c r="C57" s="592"/>
      <c r="D57" s="589"/>
      <c r="E57" s="590"/>
      <c r="F57" s="593"/>
      <c r="G57" s="593" t="s">
        <v>91</v>
      </c>
      <c r="H57" s="593">
        <f>SUM(H39:H56)</f>
        <v>0</v>
      </c>
    </row>
    <row r="58" spans="1:8" x14ac:dyDescent="0.2">
      <c r="A58" s="399"/>
      <c r="B58" s="399"/>
      <c r="C58" s="400"/>
      <c r="D58" s="401"/>
      <c r="E58" s="408"/>
      <c r="F58" s="402"/>
      <c r="G58" s="402"/>
      <c r="H58" s="402"/>
    </row>
    <row r="59" spans="1:8" x14ac:dyDescent="0.2">
      <c r="A59" s="399"/>
      <c r="B59" s="399"/>
      <c r="C59" s="400"/>
      <c r="D59" s="401"/>
      <c r="E59" s="408"/>
      <c r="F59" s="402"/>
      <c r="G59" s="402"/>
      <c r="H59" s="402"/>
    </row>
    <row r="60" spans="1:8" x14ac:dyDescent="0.2">
      <c r="A60" s="371"/>
      <c r="B60" s="399"/>
      <c r="C60" s="400"/>
      <c r="D60" s="401"/>
      <c r="E60" s="408"/>
      <c r="F60" s="402"/>
      <c r="G60" s="402"/>
      <c r="H60" s="402"/>
    </row>
    <row r="61" spans="1:8" x14ac:dyDescent="0.2">
      <c r="A61" s="7" t="s">
        <v>96</v>
      </c>
      <c r="B61" s="7" t="s">
        <v>424</v>
      </c>
      <c r="C61" s="426"/>
      <c r="D61" s="427"/>
      <c r="E61" s="225"/>
      <c r="F61" s="415"/>
      <c r="G61" s="415"/>
      <c r="H61" s="415"/>
    </row>
    <row r="62" spans="1:8" x14ac:dyDescent="0.2">
      <c r="A62" s="371"/>
      <c r="B62" s="371"/>
      <c r="C62" s="403"/>
      <c r="D62" s="397"/>
      <c r="E62" s="398"/>
      <c r="F62" s="404"/>
      <c r="G62" s="404"/>
      <c r="H62" s="404"/>
    </row>
    <row r="63" spans="1:8" ht="51" x14ac:dyDescent="0.2">
      <c r="A63" s="428"/>
      <c r="B63" s="457" t="s">
        <v>425</v>
      </c>
      <c r="C63" s="455"/>
      <c r="D63" s="455"/>
      <c r="E63" s="455"/>
      <c r="F63" s="455"/>
      <c r="G63" s="455"/>
      <c r="H63" s="455"/>
    </row>
    <row r="64" spans="1:8" ht="120" customHeight="1" x14ac:dyDescent="0.2">
      <c r="A64" s="428"/>
      <c r="B64" s="457" t="s">
        <v>727</v>
      </c>
      <c r="C64" s="456"/>
      <c r="D64" s="456"/>
      <c r="E64" s="456"/>
      <c r="F64" s="456"/>
      <c r="G64" s="456"/>
      <c r="H64" s="456"/>
    </row>
    <row r="65" spans="1:8" ht="38.25" x14ac:dyDescent="0.2">
      <c r="A65" s="428"/>
      <c r="B65" s="457" t="s">
        <v>426</v>
      </c>
      <c r="C65" s="456"/>
      <c r="D65" s="456"/>
      <c r="E65" s="456"/>
      <c r="F65" s="456"/>
      <c r="G65" s="456"/>
      <c r="H65" s="456"/>
    </row>
    <row r="66" spans="1:8" x14ac:dyDescent="0.2">
      <c r="A66" s="428"/>
      <c r="B66" s="457" t="s">
        <v>427</v>
      </c>
      <c r="C66" s="456"/>
      <c r="D66" s="456"/>
      <c r="E66" s="456"/>
      <c r="F66" s="456"/>
      <c r="G66" s="456"/>
      <c r="H66" s="456"/>
    </row>
    <row r="67" spans="1:8" ht="76.5" x14ac:dyDescent="0.2">
      <c r="A67" s="429"/>
      <c r="B67" s="457" t="s">
        <v>428</v>
      </c>
      <c r="C67" s="456"/>
      <c r="D67" s="456"/>
      <c r="E67" s="456"/>
      <c r="F67" s="456"/>
      <c r="G67" s="456"/>
      <c r="H67" s="456"/>
    </row>
    <row r="68" spans="1:8" ht="38.25" x14ac:dyDescent="0.2">
      <c r="A68" s="429"/>
      <c r="B68" s="457" t="s">
        <v>429</v>
      </c>
      <c r="C68" s="456"/>
      <c r="D68" s="456"/>
      <c r="E68" s="456"/>
      <c r="F68" s="456"/>
      <c r="G68" s="456"/>
      <c r="H68" s="456"/>
    </row>
    <row r="69" spans="1:8" ht="53.25" customHeight="1" x14ac:dyDescent="0.2">
      <c r="A69" s="429"/>
      <c r="B69" s="457" t="s">
        <v>430</v>
      </c>
      <c r="C69" s="456"/>
      <c r="D69" s="456"/>
      <c r="E69" s="456"/>
      <c r="F69" s="456"/>
      <c r="G69" s="456"/>
      <c r="H69" s="456"/>
    </row>
    <row r="70" spans="1:8" x14ac:dyDescent="0.2">
      <c r="A70" s="429"/>
      <c r="B70" s="457" t="s">
        <v>431</v>
      </c>
      <c r="C70" s="456"/>
      <c r="D70" s="456"/>
      <c r="E70" s="456"/>
      <c r="F70" s="456"/>
      <c r="G70" s="456"/>
      <c r="H70" s="456"/>
    </row>
    <row r="71" spans="1:8" ht="25.5" x14ac:dyDescent="0.2">
      <c r="A71" s="429"/>
      <c r="B71" s="457" t="s">
        <v>432</v>
      </c>
      <c r="C71" s="456"/>
      <c r="D71" s="456"/>
      <c r="E71" s="456"/>
      <c r="F71" s="456"/>
      <c r="G71" s="456"/>
      <c r="H71" s="456"/>
    </row>
    <row r="72" spans="1:8" ht="13.5" customHeight="1" x14ac:dyDescent="0.2">
      <c r="A72" s="429"/>
      <c r="B72" s="457" t="s">
        <v>433</v>
      </c>
      <c r="C72" s="456"/>
      <c r="D72" s="456"/>
      <c r="E72" s="456"/>
      <c r="F72" s="456"/>
      <c r="G72" s="456"/>
      <c r="H72" s="456"/>
    </row>
    <row r="73" spans="1:8" x14ac:dyDescent="0.2">
      <c r="A73" s="429"/>
      <c r="B73" s="457" t="s">
        <v>434</v>
      </c>
      <c r="C73" s="456"/>
      <c r="D73" s="456"/>
      <c r="E73" s="456"/>
      <c r="F73" s="456"/>
      <c r="G73" s="456"/>
      <c r="H73" s="456"/>
    </row>
    <row r="74" spans="1:8" x14ac:dyDescent="0.2">
      <c r="A74" s="429"/>
      <c r="B74" s="457" t="s">
        <v>435</v>
      </c>
      <c r="C74" s="456"/>
      <c r="D74" s="456"/>
      <c r="E74" s="456"/>
      <c r="F74" s="456"/>
      <c r="G74" s="456"/>
      <c r="H74" s="456"/>
    </row>
    <row r="75" spans="1:8" ht="38.25" x14ac:dyDescent="0.2">
      <c r="A75" s="429"/>
      <c r="B75" s="458" t="s">
        <v>436</v>
      </c>
      <c r="C75" s="459"/>
      <c r="D75" s="459"/>
      <c r="E75" s="459"/>
      <c r="F75" s="459"/>
      <c r="G75" s="459"/>
      <c r="H75" s="459"/>
    </row>
    <row r="76" spans="1:8" x14ac:dyDescent="0.2">
      <c r="A76" s="429"/>
      <c r="B76" s="458"/>
      <c r="C76" s="459"/>
      <c r="D76" s="459"/>
      <c r="E76" s="459"/>
      <c r="F76" s="459"/>
      <c r="G76" s="459"/>
      <c r="H76" s="459"/>
    </row>
    <row r="77" spans="1:8" x14ac:dyDescent="0.2">
      <c r="A77" s="429"/>
      <c r="B77" s="458"/>
      <c r="C77" s="459"/>
      <c r="D77" s="459"/>
      <c r="E77" s="459"/>
      <c r="F77" s="459"/>
      <c r="G77" s="459"/>
      <c r="H77" s="459"/>
    </row>
    <row r="78" spans="1:8" x14ac:dyDescent="0.2">
      <c r="A78" s="429"/>
      <c r="B78" s="458"/>
      <c r="C78" s="459"/>
      <c r="D78" s="459"/>
      <c r="E78" s="459"/>
      <c r="F78" s="459"/>
      <c r="G78" s="459"/>
      <c r="H78" s="459"/>
    </row>
    <row r="79" spans="1:8" x14ac:dyDescent="0.2">
      <c r="A79" s="429"/>
      <c r="B79" s="435" t="s">
        <v>393</v>
      </c>
      <c r="C79" s="460"/>
      <c r="D79" s="460"/>
      <c r="E79" s="460"/>
      <c r="F79" s="460"/>
      <c r="G79" s="460"/>
      <c r="H79" s="460"/>
    </row>
    <row r="80" spans="1:8" ht="119.25" customHeight="1" x14ac:dyDescent="0.2">
      <c r="A80" s="429"/>
      <c r="B80" s="435" t="s">
        <v>437</v>
      </c>
      <c r="C80" s="460"/>
      <c r="D80" s="460"/>
      <c r="E80" s="460"/>
      <c r="F80" s="460"/>
      <c r="G80" s="460"/>
      <c r="H80" s="460"/>
    </row>
    <row r="81" spans="1:8" ht="159.75" customHeight="1" x14ac:dyDescent="0.2">
      <c r="A81" s="395" t="s">
        <v>310</v>
      </c>
      <c r="B81" s="236" t="s">
        <v>438</v>
      </c>
      <c r="C81" s="396"/>
      <c r="D81" s="397"/>
      <c r="E81" s="398"/>
      <c r="F81" s="430"/>
      <c r="G81" s="430"/>
      <c r="H81" s="430"/>
    </row>
    <row r="82" spans="1:8" x14ac:dyDescent="0.2">
      <c r="A82" s="395"/>
      <c r="B82" s="371" t="s">
        <v>439</v>
      </c>
      <c r="C82" s="396" t="s">
        <v>405</v>
      </c>
      <c r="D82" s="397">
        <v>29.5</v>
      </c>
      <c r="E82" s="398" t="s">
        <v>615</v>
      </c>
      <c r="F82" s="398"/>
      <c r="G82" s="398" t="s">
        <v>91</v>
      </c>
      <c r="H82" s="398">
        <f>D82*F82</f>
        <v>0</v>
      </c>
    </row>
    <row r="83" spans="1:8" x14ac:dyDescent="0.2">
      <c r="A83" s="395"/>
      <c r="B83" s="395"/>
      <c r="C83" s="396"/>
      <c r="D83" s="397"/>
      <c r="E83" s="398"/>
      <c r="F83" s="398"/>
      <c r="G83" s="398"/>
      <c r="H83" s="398"/>
    </row>
    <row r="84" spans="1:8" ht="237.75" customHeight="1" x14ac:dyDescent="0.2">
      <c r="A84" s="395" t="s">
        <v>312</v>
      </c>
      <c r="B84" s="236" t="s">
        <v>440</v>
      </c>
      <c r="C84" s="396"/>
      <c r="D84" s="397"/>
      <c r="E84" s="398"/>
      <c r="F84" s="430"/>
      <c r="G84" s="430"/>
      <c r="H84" s="430"/>
    </row>
    <row r="85" spans="1:8" ht="108.75" customHeight="1" x14ac:dyDescent="0.2">
      <c r="A85" s="395"/>
      <c r="B85" s="236" t="s">
        <v>441</v>
      </c>
      <c r="C85" s="396"/>
      <c r="D85" s="397"/>
      <c r="E85" s="398"/>
      <c r="F85" s="430"/>
      <c r="G85" s="430"/>
      <c r="H85" s="430"/>
    </row>
    <row r="86" spans="1:8" x14ac:dyDescent="0.2">
      <c r="A86" s="395"/>
      <c r="B86" s="371" t="s">
        <v>439</v>
      </c>
      <c r="C86" s="396" t="s">
        <v>405</v>
      </c>
      <c r="D86" s="397">
        <v>95.5</v>
      </c>
      <c r="E86" s="398" t="s">
        <v>615</v>
      </c>
      <c r="F86" s="398"/>
      <c r="G86" s="398" t="s">
        <v>91</v>
      </c>
      <c r="H86" s="398">
        <f>D86*F86</f>
        <v>0</v>
      </c>
    </row>
    <row r="87" spans="1:8" ht="15" customHeight="1" x14ac:dyDescent="0.2">
      <c r="A87" s="395"/>
      <c r="B87" s="395"/>
      <c r="C87" s="396"/>
      <c r="D87" s="397"/>
      <c r="E87" s="398"/>
      <c r="F87" s="398"/>
      <c r="G87" s="398"/>
      <c r="H87" s="398"/>
    </row>
    <row r="88" spans="1:8" ht="15" customHeight="1" x14ac:dyDescent="0.2">
      <c r="A88" s="395"/>
      <c r="B88" s="395"/>
      <c r="C88" s="396"/>
      <c r="D88" s="397"/>
      <c r="E88" s="398"/>
      <c r="F88" s="398"/>
      <c r="G88" s="398"/>
      <c r="H88" s="398"/>
    </row>
    <row r="89" spans="1:8" ht="150.75" customHeight="1" x14ac:dyDescent="0.2">
      <c r="A89" s="395" t="s">
        <v>314</v>
      </c>
      <c r="B89" s="236" t="s">
        <v>723</v>
      </c>
      <c r="C89" s="396"/>
      <c r="D89" s="397"/>
      <c r="E89" s="398"/>
      <c r="F89" s="398"/>
      <c r="G89" s="398"/>
      <c r="H89" s="398"/>
    </row>
    <row r="90" spans="1:8" x14ac:dyDescent="0.2">
      <c r="A90" s="371"/>
      <c r="B90" s="371" t="s">
        <v>442</v>
      </c>
      <c r="C90" s="403" t="s">
        <v>405</v>
      </c>
      <c r="D90" s="397">
        <v>921</v>
      </c>
      <c r="E90" s="398" t="s">
        <v>615</v>
      </c>
      <c r="F90" s="398"/>
      <c r="G90" s="398" t="s">
        <v>91</v>
      </c>
      <c r="H90" s="398">
        <f>D90*F90</f>
        <v>0</v>
      </c>
    </row>
    <row r="91" spans="1:8" ht="15" customHeight="1" x14ac:dyDescent="0.2">
      <c r="A91" s="395"/>
      <c r="B91" s="405"/>
      <c r="C91" s="396"/>
      <c r="D91" s="397"/>
      <c r="E91" s="398"/>
      <c r="F91" s="398"/>
      <c r="G91" s="398"/>
      <c r="H91" s="398"/>
    </row>
    <row r="92" spans="1:8" ht="15" customHeight="1" x14ac:dyDescent="0.2">
      <c r="A92" s="395"/>
      <c r="B92" s="405"/>
      <c r="C92" s="396"/>
      <c r="D92" s="397"/>
      <c r="E92" s="398"/>
      <c r="F92" s="398"/>
      <c r="G92" s="398"/>
      <c r="H92" s="398"/>
    </row>
    <row r="93" spans="1:8" ht="144.75" customHeight="1" x14ac:dyDescent="0.2">
      <c r="A93" s="371" t="s">
        <v>316</v>
      </c>
      <c r="B93" s="423" t="s">
        <v>443</v>
      </c>
      <c r="C93" s="403"/>
      <c r="D93" s="431"/>
      <c r="E93" s="430"/>
      <c r="F93" s="425"/>
      <c r="G93" s="425"/>
      <c r="H93" s="425"/>
    </row>
    <row r="94" spans="1:8" x14ac:dyDescent="0.2">
      <c r="A94" s="371"/>
      <c r="B94" s="371" t="s">
        <v>442</v>
      </c>
      <c r="C94" s="403" t="s">
        <v>405</v>
      </c>
      <c r="D94" s="397">
        <v>15</v>
      </c>
      <c r="E94" s="398" t="s">
        <v>615</v>
      </c>
      <c r="F94" s="398"/>
      <c r="G94" s="398" t="s">
        <v>91</v>
      </c>
      <c r="H94" s="398">
        <f>D94*F94</f>
        <v>0</v>
      </c>
    </row>
    <row r="95" spans="1:8" ht="15" customHeight="1" x14ac:dyDescent="0.2">
      <c r="A95" s="371"/>
      <c r="B95" s="371"/>
      <c r="C95" s="403"/>
      <c r="D95" s="397"/>
      <c r="E95" s="398"/>
      <c r="F95" s="404"/>
      <c r="G95" s="404"/>
      <c r="H95" s="404"/>
    </row>
    <row r="96" spans="1:8" ht="15" customHeight="1" x14ac:dyDescent="0.2">
      <c r="A96" s="395"/>
      <c r="B96" s="405"/>
      <c r="C96" s="396"/>
      <c r="D96" s="397"/>
      <c r="E96" s="398"/>
      <c r="F96" s="398"/>
      <c r="G96" s="398"/>
      <c r="H96" s="398"/>
    </row>
    <row r="97" spans="1:8" ht="123.75" customHeight="1" x14ac:dyDescent="0.2">
      <c r="A97" s="395" t="s">
        <v>318</v>
      </c>
      <c r="B97" s="423" t="s">
        <v>724</v>
      </c>
      <c r="C97" s="396"/>
      <c r="D97" s="397"/>
      <c r="E97" s="398"/>
      <c r="F97" s="398"/>
      <c r="G97" s="398"/>
      <c r="H97" s="398"/>
    </row>
    <row r="98" spans="1:8" x14ac:dyDescent="0.2">
      <c r="A98" s="371"/>
      <c r="B98" s="371" t="s">
        <v>442</v>
      </c>
      <c r="C98" s="403" t="s">
        <v>405</v>
      </c>
      <c r="D98" s="397">
        <v>147</v>
      </c>
      <c r="E98" s="398" t="s">
        <v>615</v>
      </c>
      <c r="F98" s="398"/>
      <c r="G98" s="398" t="s">
        <v>91</v>
      </c>
      <c r="H98" s="398">
        <f>D98*F98</f>
        <v>0</v>
      </c>
    </row>
    <row r="99" spans="1:8" x14ac:dyDescent="0.2">
      <c r="A99" s="395"/>
      <c r="B99" s="405"/>
      <c r="C99" s="396"/>
      <c r="D99" s="397"/>
      <c r="E99" s="398"/>
      <c r="F99" s="398"/>
      <c r="G99" s="398"/>
      <c r="H99" s="398"/>
    </row>
    <row r="100" spans="1:8" ht="96" customHeight="1" x14ac:dyDescent="0.2">
      <c r="A100" s="371" t="s">
        <v>319</v>
      </c>
      <c r="B100" s="423" t="s">
        <v>444</v>
      </c>
      <c r="C100" s="403"/>
      <c r="D100" s="431"/>
      <c r="E100" s="430"/>
      <c r="F100" s="425"/>
      <c r="G100" s="425"/>
      <c r="H100" s="425"/>
    </row>
    <row r="101" spans="1:8" x14ac:dyDescent="0.2">
      <c r="A101" s="371"/>
      <c r="B101" s="371" t="s">
        <v>442</v>
      </c>
      <c r="C101" s="403" t="s">
        <v>405</v>
      </c>
      <c r="D101" s="397">
        <v>16</v>
      </c>
      <c r="E101" s="398" t="s">
        <v>615</v>
      </c>
      <c r="F101" s="398"/>
      <c r="G101" s="398" t="s">
        <v>91</v>
      </c>
      <c r="H101" s="398">
        <f>D101*F101</f>
        <v>0</v>
      </c>
    </row>
    <row r="102" spans="1:8" ht="15" customHeight="1" x14ac:dyDescent="0.2">
      <c r="A102" s="371"/>
      <c r="B102" s="371"/>
      <c r="C102" s="403"/>
      <c r="D102" s="397"/>
      <c r="E102" s="398"/>
      <c r="F102" s="404"/>
      <c r="G102" s="404"/>
      <c r="H102" s="404"/>
    </row>
    <row r="103" spans="1:8" ht="15" customHeight="1" x14ac:dyDescent="0.2">
      <c r="A103" s="371"/>
      <c r="B103" s="371"/>
      <c r="C103" s="403"/>
      <c r="D103" s="397"/>
      <c r="E103" s="398"/>
      <c r="F103" s="404"/>
      <c r="G103" s="404"/>
      <c r="H103" s="404"/>
    </row>
    <row r="104" spans="1:8" ht="146.25" customHeight="1" x14ac:dyDescent="0.2">
      <c r="A104" s="395" t="s">
        <v>321</v>
      </c>
      <c r="B104" s="423" t="s">
        <v>725</v>
      </c>
      <c r="C104" s="396"/>
      <c r="D104" s="397"/>
      <c r="E104" s="398"/>
      <c r="F104" s="398"/>
      <c r="G104" s="398"/>
      <c r="H104" s="398"/>
    </row>
    <row r="105" spans="1:8" x14ac:dyDescent="0.2">
      <c r="A105" s="371"/>
      <c r="B105" s="371" t="s">
        <v>442</v>
      </c>
      <c r="C105" s="403" t="s">
        <v>405</v>
      </c>
      <c r="D105" s="397">
        <v>862</v>
      </c>
      <c r="E105" s="398" t="s">
        <v>615</v>
      </c>
      <c r="F105" s="398"/>
      <c r="G105" s="398" t="s">
        <v>91</v>
      </c>
      <c r="H105" s="398">
        <f>D105*F105</f>
        <v>0</v>
      </c>
    </row>
    <row r="106" spans="1:8" ht="15" customHeight="1" x14ac:dyDescent="0.2">
      <c r="A106" s="395"/>
      <c r="B106" s="405"/>
      <c r="C106" s="396"/>
      <c r="D106" s="397"/>
      <c r="E106" s="398"/>
      <c r="F106" s="398"/>
      <c r="G106" s="398"/>
      <c r="H106" s="398"/>
    </row>
    <row r="107" spans="1:8" ht="15" customHeight="1" x14ac:dyDescent="0.2">
      <c r="A107" s="395"/>
      <c r="B107" s="405"/>
      <c r="C107" s="396"/>
      <c r="D107" s="397"/>
      <c r="E107" s="398"/>
      <c r="F107" s="398"/>
      <c r="G107" s="398"/>
      <c r="H107" s="398"/>
    </row>
    <row r="108" spans="1:8" ht="89.25" x14ac:dyDescent="0.2">
      <c r="A108" s="371" t="s">
        <v>323</v>
      </c>
      <c r="B108" s="423" t="s">
        <v>445</v>
      </c>
      <c r="C108" s="403"/>
      <c r="D108" s="431"/>
      <c r="E108" s="430"/>
      <c r="F108" s="425"/>
      <c r="G108" s="425"/>
      <c r="H108" s="425"/>
    </row>
    <row r="109" spans="1:8" x14ac:dyDescent="0.2">
      <c r="A109" s="371"/>
      <c r="B109" s="371" t="s">
        <v>442</v>
      </c>
      <c r="C109" s="403" t="s">
        <v>405</v>
      </c>
      <c r="D109" s="397">
        <v>50</v>
      </c>
      <c r="E109" s="398" t="s">
        <v>615</v>
      </c>
      <c r="F109" s="398"/>
      <c r="G109" s="398" t="s">
        <v>91</v>
      </c>
      <c r="H109" s="398">
        <f>D109*F109</f>
        <v>0</v>
      </c>
    </row>
    <row r="110" spans="1:8" ht="15" customHeight="1" x14ac:dyDescent="0.2">
      <c r="A110" s="371"/>
      <c r="B110" s="371"/>
      <c r="C110" s="403"/>
      <c r="D110" s="397"/>
      <c r="E110" s="398"/>
      <c r="F110" s="404"/>
      <c r="G110" s="404"/>
      <c r="H110" s="404"/>
    </row>
    <row r="111" spans="1:8" ht="15" customHeight="1" x14ac:dyDescent="0.2">
      <c r="A111" s="371"/>
      <c r="B111" s="371"/>
      <c r="C111" s="403"/>
      <c r="D111" s="397"/>
      <c r="E111" s="398"/>
      <c r="F111" s="404"/>
      <c r="G111" s="404"/>
      <c r="H111" s="404"/>
    </row>
    <row r="112" spans="1:8" ht="106.5" customHeight="1" x14ac:dyDescent="0.2">
      <c r="A112" s="432" t="s">
        <v>446</v>
      </c>
      <c r="B112" s="236" t="s">
        <v>447</v>
      </c>
      <c r="C112" s="403"/>
      <c r="D112" s="397"/>
      <c r="E112" s="398"/>
      <c r="F112" s="404"/>
      <c r="G112" s="404"/>
      <c r="H112" s="404"/>
    </row>
    <row r="113" spans="1:8" x14ac:dyDescent="0.2">
      <c r="A113" s="371"/>
      <c r="B113" s="371" t="s">
        <v>442</v>
      </c>
      <c r="C113" s="403" t="s">
        <v>405</v>
      </c>
      <c r="D113" s="397">
        <v>10</v>
      </c>
      <c r="E113" s="398" t="s">
        <v>615</v>
      </c>
      <c r="F113" s="398"/>
      <c r="G113" s="398" t="s">
        <v>91</v>
      </c>
      <c r="H113" s="398">
        <f>D113*F113</f>
        <v>0</v>
      </c>
    </row>
    <row r="114" spans="1:8" ht="15" customHeight="1" x14ac:dyDescent="0.2">
      <c r="A114" s="371"/>
      <c r="B114" s="371"/>
      <c r="C114" s="403"/>
      <c r="D114" s="397"/>
      <c r="E114" s="398"/>
      <c r="F114" s="404"/>
      <c r="G114" s="404"/>
      <c r="H114" s="404"/>
    </row>
    <row r="115" spans="1:8" ht="15" customHeight="1" x14ac:dyDescent="0.2">
      <c r="A115" s="371"/>
      <c r="B115" s="371"/>
      <c r="C115" s="403"/>
      <c r="D115" s="397"/>
      <c r="E115" s="398"/>
      <c r="F115" s="404"/>
      <c r="G115" s="404"/>
      <c r="H115" s="404"/>
    </row>
    <row r="116" spans="1:8" ht="96" customHeight="1" x14ac:dyDescent="0.2">
      <c r="A116" s="371" t="s">
        <v>448</v>
      </c>
      <c r="B116" s="423" t="s">
        <v>449</v>
      </c>
      <c r="C116" s="403"/>
      <c r="D116" s="431"/>
      <c r="E116" s="430"/>
      <c r="F116" s="425"/>
      <c r="G116" s="425"/>
      <c r="H116" s="425"/>
    </row>
    <row r="117" spans="1:8" x14ac:dyDescent="0.2">
      <c r="A117" s="371"/>
      <c r="B117" s="371" t="s">
        <v>442</v>
      </c>
      <c r="C117" s="403" t="s">
        <v>405</v>
      </c>
      <c r="D117" s="397">
        <v>63.5</v>
      </c>
      <c r="E117" s="398" t="s">
        <v>615</v>
      </c>
      <c r="F117" s="398"/>
      <c r="G117" s="398" t="s">
        <v>91</v>
      </c>
      <c r="H117" s="398">
        <f>D117*F117</f>
        <v>0</v>
      </c>
    </row>
    <row r="118" spans="1:8" ht="15" customHeight="1" x14ac:dyDescent="0.2">
      <c r="A118" s="371"/>
      <c r="B118" s="371"/>
      <c r="C118" s="403"/>
      <c r="D118" s="397"/>
      <c r="E118" s="398"/>
      <c r="F118" s="404"/>
      <c r="G118" s="404"/>
      <c r="H118" s="404"/>
    </row>
    <row r="119" spans="1:8" ht="15" customHeight="1" x14ac:dyDescent="0.2">
      <c r="A119" s="371"/>
      <c r="B119" s="371"/>
      <c r="C119" s="403"/>
      <c r="D119" s="397"/>
      <c r="E119" s="398"/>
      <c r="F119" s="404"/>
      <c r="G119" s="404"/>
      <c r="H119" s="404"/>
    </row>
    <row r="120" spans="1:8" ht="106.5" customHeight="1" x14ac:dyDescent="0.2">
      <c r="A120" s="371" t="s">
        <v>450</v>
      </c>
      <c r="B120" s="423" t="s">
        <v>451</v>
      </c>
      <c r="C120" s="403"/>
      <c r="D120" s="431"/>
      <c r="E120" s="430"/>
      <c r="F120" s="425"/>
      <c r="G120" s="425"/>
      <c r="H120" s="425"/>
    </row>
    <row r="121" spans="1:8" x14ac:dyDescent="0.2">
      <c r="A121" s="371"/>
      <c r="B121" s="371" t="s">
        <v>442</v>
      </c>
      <c r="C121" s="403" t="s">
        <v>405</v>
      </c>
      <c r="D121" s="397">
        <v>3</v>
      </c>
      <c r="E121" s="398" t="s">
        <v>615</v>
      </c>
      <c r="F121" s="398"/>
      <c r="G121" s="398" t="s">
        <v>91</v>
      </c>
      <c r="H121" s="398">
        <f>D121*F121</f>
        <v>0</v>
      </c>
    </row>
    <row r="122" spans="1:8" x14ac:dyDescent="0.2">
      <c r="A122" s="371"/>
      <c r="B122" s="371"/>
      <c r="C122" s="403"/>
      <c r="D122" s="397"/>
      <c r="E122" s="398"/>
      <c r="F122" s="404"/>
      <c r="G122" s="404"/>
      <c r="H122" s="404"/>
    </row>
    <row r="123" spans="1:8" x14ac:dyDescent="0.2">
      <c r="A123" s="371"/>
      <c r="B123" s="371"/>
      <c r="C123" s="403"/>
      <c r="D123" s="397"/>
      <c r="E123" s="398"/>
      <c r="F123" s="404"/>
      <c r="G123" s="404"/>
      <c r="H123" s="404"/>
    </row>
    <row r="124" spans="1:8" ht="106.5" customHeight="1" x14ac:dyDescent="0.2">
      <c r="A124" s="433" t="s">
        <v>452</v>
      </c>
      <c r="B124" s="423" t="s">
        <v>453</v>
      </c>
      <c r="C124" s="403"/>
      <c r="D124" s="431"/>
      <c r="E124" s="430"/>
      <c r="F124" s="425"/>
      <c r="G124" s="425"/>
      <c r="H124" s="425"/>
    </row>
    <row r="125" spans="1:8" x14ac:dyDescent="0.2">
      <c r="A125" s="371"/>
      <c r="B125" s="371" t="s">
        <v>442</v>
      </c>
      <c r="C125" s="403" t="s">
        <v>405</v>
      </c>
      <c r="D125" s="397">
        <v>88</v>
      </c>
      <c r="E125" s="398" t="s">
        <v>615</v>
      </c>
      <c r="F125" s="398"/>
      <c r="G125" s="398" t="s">
        <v>91</v>
      </c>
      <c r="H125" s="398">
        <f>D125*F125</f>
        <v>0</v>
      </c>
    </row>
    <row r="126" spans="1:8" ht="15" customHeight="1" x14ac:dyDescent="0.2">
      <c r="A126" s="371"/>
      <c r="B126" s="371"/>
      <c r="C126" s="403"/>
      <c r="D126" s="397"/>
      <c r="E126" s="398"/>
      <c r="F126" s="404"/>
      <c r="G126" s="404"/>
      <c r="H126" s="404"/>
    </row>
    <row r="127" spans="1:8" ht="15" customHeight="1" x14ac:dyDescent="0.2">
      <c r="A127" s="371"/>
      <c r="B127" s="371"/>
      <c r="C127" s="403"/>
      <c r="D127" s="397"/>
      <c r="E127" s="398"/>
      <c r="F127" s="404"/>
      <c r="G127" s="404"/>
      <c r="H127" s="404"/>
    </row>
    <row r="128" spans="1:8" ht="218.25" customHeight="1" x14ac:dyDescent="0.2">
      <c r="A128" s="371" t="s">
        <v>454</v>
      </c>
      <c r="B128" s="423" t="s">
        <v>455</v>
      </c>
      <c r="C128" s="396"/>
      <c r="D128" s="397"/>
      <c r="E128" s="398"/>
      <c r="F128" s="398"/>
      <c r="G128" s="398"/>
      <c r="H128" s="398"/>
    </row>
    <row r="129" spans="1:8" ht="18" customHeight="1" x14ac:dyDescent="0.2">
      <c r="A129" s="434"/>
      <c r="B129" s="371" t="s">
        <v>456</v>
      </c>
      <c r="C129" s="396" t="s">
        <v>112</v>
      </c>
      <c r="D129" s="397">
        <v>228</v>
      </c>
      <c r="E129" s="398" t="s">
        <v>615</v>
      </c>
      <c r="F129" s="398"/>
      <c r="G129" s="398" t="s">
        <v>91</v>
      </c>
      <c r="H129" s="398">
        <f>D129*F129</f>
        <v>0</v>
      </c>
    </row>
    <row r="130" spans="1:8" ht="15" customHeight="1" x14ac:dyDescent="0.2">
      <c r="A130" s="429"/>
      <c r="B130" s="371"/>
      <c r="C130" s="403"/>
      <c r="D130" s="431"/>
      <c r="E130" s="430"/>
      <c r="F130" s="425"/>
      <c r="G130" s="425"/>
      <c r="H130" s="425"/>
    </row>
    <row r="131" spans="1:8" ht="15" customHeight="1" x14ac:dyDescent="0.2">
      <c r="A131" s="429"/>
      <c r="B131" s="371"/>
      <c r="C131" s="403"/>
      <c r="D131" s="431"/>
      <c r="E131" s="430"/>
      <c r="F131" s="425"/>
      <c r="G131" s="425"/>
      <c r="H131" s="425"/>
    </row>
    <row r="132" spans="1:8" ht="106.5" customHeight="1" x14ac:dyDescent="0.2">
      <c r="A132" s="395" t="s">
        <v>457</v>
      </c>
      <c r="B132" s="423" t="s">
        <v>458</v>
      </c>
      <c r="C132" s="403"/>
      <c r="D132" s="431"/>
      <c r="E132" s="430"/>
      <c r="F132" s="425"/>
      <c r="G132" s="425"/>
      <c r="H132" s="425"/>
    </row>
    <row r="133" spans="1:8" x14ac:dyDescent="0.2">
      <c r="A133" s="371"/>
      <c r="B133" s="371" t="s">
        <v>442</v>
      </c>
      <c r="C133" s="403" t="s">
        <v>405</v>
      </c>
      <c r="D133" s="397">
        <v>1.5</v>
      </c>
      <c r="E133" s="398" t="s">
        <v>615</v>
      </c>
      <c r="F133" s="398"/>
      <c r="G133" s="398" t="s">
        <v>91</v>
      </c>
      <c r="H133" s="398">
        <f>D133*F133</f>
        <v>0</v>
      </c>
    </row>
    <row r="134" spans="1:8" ht="15" customHeight="1" x14ac:dyDescent="0.2">
      <c r="A134" s="371"/>
      <c r="B134" s="371"/>
      <c r="C134" s="403"/>
      <c r="D134" s="397"/>
      <c r="E134" s="398"/>
      <c r="F134" s="404"/>
      <c r="G134" s="404"/>
      <c r="H134" s="404"/>
    </row>
    <row r="135" spans="1:8" ht="15" customHeight="1" x14ac:dyDescent="0.2">
      <c r="A135" s="371"/>
      <c r="B135" s="371"/>
      <c r="C135" s="403"/>
      <c r="D135" s="397"/>
      <c r="E135" s="398"/>
      <c r="F135" s="404"/>
      <c r="G135" s="404"/>
      <c r="H135" s="404"/>
    </row>
    <row r="136" spans="1:8" ht="97.5" customHeight="1" x14ac:dyDescent="0.2">
      <c r="A136" s="395" t="s">
        <v>459</v>
      </c>
      <c r="B136" s="423" t="s">
        <v>460</v>
      </c>
      <c r="C136" s="403"/>
      <c r="D136" s="431"/>
      <c r="E136" s="430"/>
      <c r="F136" s="425"/>
      <c r="G136" s="425"/>
      <c r="H136" s="425"/>
    </row>
    <row r="137" spans="1:8" x14ac:dyDescent="0.2">
      <c r="A137" s="371"/>
      <c r="B137" s="371" t="s">
        <v>442</v>
      </c>
      <c r="C137" s="403" t="s">
        <v>405</v>
      </c>
      <c r="D137" s="397">
        <v>1</v>
      </c>
      <c r="E137" s="398" t="s">
        <v>615</v>
      </c>
      <c r="F137" s="398"/>
      <c r="G137" s="398" t="s">
        <v>91</v>
      </c>
      <c r="H137" s="398">
        <f>D137*F137</f>
        <v>0</v>
      </c>
    </row>
    <row r="138" spans="1:8" ht="15" customHeight="1" x14ac:dyDescent="0.2">
      <c r="A138" s="371"/>
      <c r="B138" s="371"/>
      <c r="C138" s="403"/>
      <c r="D138" s="397"/>
      <c r="E138" s="398"/>
      <c r="F138" s="404"/>
      <c r="G138" s="404"/>
      <c r="H138" s="404"/>
    </row>
    <row r="139" spans="1:8" ht="15" customHeight="1" x14ac:dyDescent="0.2">
      <c r="A139" s="371"/>
      <c r="B139" s="371"/>
      <c r="C139" s="403"/>
      <c r="D139" s="397"/>
      <c r="E139" s="398"/>
      <c r="F139" s="404"/>
      <c r="G139" s="404"/>
      <c r="H139" s="404"/>
    </row>
    <row r="140" spans="1:8" ht="135.75" customHeight="1" x14ac:dyDescent="0.2">
      <c r="A140" s="395" t="s">
        <v>461</v>
      </c>
      <c r="B140" s="423" t="s">
        <v>462</v>
      </c>
      <c r="C140" s="403"/>
      <c r="D140" s="397"/>
      <c r="E140" s="398"/>
      <c r="F140" s="404"/>
      <c r="G140" s="404"/>
      <c r="H140" s="404"/>
    </row>
    <row r="141" spans="1:8" x14ac:dyDescent="0.2">
      <c r="A141" s="371"/>
      <c r="B141" s="371" t="s">
        <v>463</v>
      </c>
      <c r="C141" s="403" t="s">
        <v>416</v>
      </c>
      <c r="D141" s="397">
        <v>5.5</v>
      </c>
      <c r="E141" s="398" t="s">
        <v>615</v>
      </c>
      <c r="F141" s="398"/>
      <c r="G141" s="398" t="s">
        <v>91</v>
      </c>
      <c r="H141" s="398">
        <f>D141*F141</f>
        <v>0</v>
      </c>
    </row>
    <row r="142" spans="1:8" x14ac:dyDescent="0.2">
      <c r="A142" s="371"/>
      <c r="B142" s="371"/>
      <c r="C142" s="403"/>
      <c r="D142" s="397"/>
      <c r="E142" s="398"/>
      <c r="F142" s="404"/>
      <c r="G142" s="404"/>
      <c r="H142" s="404"/>
    </row>
    <row r="143" spans="1:8" x14ac:dyDescent="0.2">
      <c r="A143" s="371"/>
      <c r="B143" s="371"/>
      <c r="C143" s="403"/>
      <c r="D143" s="397"/>
      <c r="E143" s="398"/>
      <c r="F143" s="404"/>
      <c r="G143" s="404"/>
      <c r="H143" s="404"/>
    </row>
    <row r="144" spans="1:8" x14ac:dyDescent="0.2">
      <c r="A144" s="371"/>
      <c r="B144" s="371"/>
      <c r="C144" s="403"/>
      <c r="D144" s="397"/>
      <c r="E144" s="398"/>
      <c r="F144" s="404"/>
      <c r="G144" s="404"/>
      <c r="H144" s="404"/>
    </row>
    <row r="145" spans="1:8" x14ac:dyDescent="0.2">
      <c r="A145" s="371"/>
      <c r="B145" s="371"/>
      <c r="C145" s="403"/>
      <c r="D145" s="397"/>
      <c r="E145" s="398"/>
      <c r="F145" s="404"/>
      <c r="G145" s="404"/>
      <c r="H145" s="404"/>
    </row>
    <row r="146" spans="1:8" ht="104.25" customHeight="1" x14ac:dyDescent="0.2">
      <c r="A146" s="371" t="s">
        <v>464</v>
      </c>
      <c r="B146" s="423" t="s">
        <v>465</v>
      </c>
      <c r="C146" s="403"/>
      <c r="D146" s="397"/>
      <c r="E146" s="398"/>
      <c r="F146" s="404"/>
      <c r="G146" s="404"/>
      <c r="H146" s="404"/>
    </row>
    <row r="147" spans="1:8" ht="30" customHeight="1" x14ac:dyDescent="0.2">
      <c r="A147" s="461" t="s">
        <v>672</v>
      </c>
      <c r="B147" s="371" t="s">
        <v>466</v>
      </c>
      <c r="C147" s="403" t="s">
        <v>104</v>
      </c>
      <c r="D147" s="397">
        <v>3</v>
      </c>
      <c r="E147" s="398" t="s">
        <v>615</v>
      </c>
      <c r="F147" s="398"/>
      <c r="G147" s="398" t="s">
        <v>91</v>
      </c>
      <c r="H147" s="398">
        <f>D147*F147</f>
        <v>0</v>
      </c>
    </row>
    <row r="148" spans="1:8" ht="30" customHeight="1" x14ac:dyDescent="0.2">
      <c r="A148" s="461" t="s">
        <v>673</v>
      </c>
      <c r="B148" s="371" t="s">
        <v>467</v>
      </c>
      <c r="C148" s="403" t="s">
        <v>104</v>
      </c>
      <c r="D148" s="397">
        <v>1</v>
      </c>
      <c r="E148" s="398" t="s">
        <v>615</v>
      </c>
      <c r="F148" s="398"/>
      <c r="G148" s="398" t="s">
        <v>91</v>
      </c>
      <c r="H148" s="398">
        <f>D148*F148</f>
        <v>0</v>
      </c>
    </row>
    <row r="149" spans="1:8" ht="30" customHeight="1" x14ac:dyDescent="0.2">
      <c r="A149" s="461" t="s">
        <v>674</v>
      </c>
      <c r="B149" s="371" t="s">
        <v>468</v>
      </c>
      <c r="C149" s="403" t="s">
        <v>104</v>
      </c>
      <c r="D149" s="397">
        <v>25</v>
      </c>
      <c r="E149" s="398" t="s">
        <v>615</v>
      </c>
      <c r="F149" s="398"/>
      <c r="G149" s="398" t="s">
        <v>91</v>
      </c>
      <c r="H149" s="398">
        <f>D149*F149</f>
        <v>0</v>
      </c>
    </row>
    <row r="150" spans="1:8" ht="30" customHeight="1" x14ac:dyDescent="0.2">
      <c r="A150" s="461" t="s">
        <v>675</v>
      </c>
      <c r="B150" s="371" t="s">
        <v>469</v>
      </c>
      <c r="C150" s="403" t="s">
        <v>104</v>
      </c>
      <c r="D150" s="397">
        <v>7</v>
      </c>
      <c r="E150" s="398" t="s">
        <v>615</v>
      </c>
      <c r="F150" s="398"/>
      <c r="G150" s="398" t="s">
        <v>91</v>
      </c>
      <c r="H150" s="398">
        <f>D150*F150</f>
        <v>0</v>
      </c>
    </row>
    <row r="151" spans="1:8" ht="30" customHeight="1" x14ac:dyDescent="0.2">
      <c r="A151" s="461" t="s">
        <v>676</v>
      </c>
      <c r="B151" s="371" t="s">
        <v>470</v>
      </c>
      <c r="C151" s="403" t="s">
        <v>104</v>
      </c>
      <c r="D151" s="397">
        <v>2</v>
      </c>
      <c r="E151" s="398" t="s">
        <v>615</v>
      </c>
      <c r="F151" s="398"/>
      <c r="G151" s="398" t="s">
        <v>91</v>
      </c>
      <c r="H151" s="398">
        <f>D151*F151</f>
        <v>0</v>
      </c>
    </row>
    <row r="152" spans="1:8" x14ac:dyDescent="0.2">
      <c r="A152" s="395"/>
      <c r="B152" s="395"/>
      <c r="C152" s="396"/>
      <c r="D152" s="397"/>
      <c r="E152" s="398"/>
      <c r="F152" s="398"/>
      <c r="G152" s="398"/>
      <c r="H152" s="398"/>
    </row>
    <row r="153" spans="1:8" s="445" customFormat="1" ht="30" customHeight="1" x14ac:dyDescent="0.2">
      <c r="A153" s="462"/>
      <c r="B153" s="446" t="s">
        <v>471</v>
      </c>
      <c r="C153" s="447"/>
      <c r="D153" s="448"/>
      <c r="E153" s="449"/>
      <c r="F153" s="449"/>
      <c r="G153" s="449" t="s">
        <v>91</v>
      </c>
      <c r="H153" s="449">
        <f>SUM(H82:H151)</f>
        <v>0</v>
      </c>
    </row>
    <row r="154" spans="1:8" x14ac:dyDescent="0.2">
      <c r="A154" s="395"/>
      <c r="B154" s="406"/>
      <c r="C154" s="407"/>
      <c r="D154" s="401"/>
      <c r="E154" s="408"/>
      <c r="F154" s="408"/>
      <c r="G154" s="408"/>
      <c r="H154" s="408"/>
    </row>
    <row r="155" spans="1:8" x14ac:dyDescent="0.2">
      <c r="A155" s="395"/>
      <c r="B155" s="406"/>
      <c r="C155" s="407"/>
      <c r="D155" s="401"/>
      <c r="E155" s="408"/>
      <c r="F155" s="408"/>
      <c r="G155" s="408"/>
      <c r="H155" s="408"/>
    </row>
    <row r="156" spans="1:8" x14ac:dyDescent="0.2">
      <c r="A156" s="395"/>
      <c r="B156" s="406"/>
      <c r="C156" s="407"/>
      <c r="D156" s="401"/>
      <c r="E156" s="408"/>
      <c r="F156" s="408"/>
      <c r="G156" s="408"/>
      <c r="H156" s="408"/>
    </row>
    <row r="157" spans="1:8" x14ac:dyDescent="0.2">
      <c r="A157" s="395"/>
      <c r="B157" s="406"/>
      <c r="C157" s="407"/>
      <c r="D157" s="401"/>
      <c r="E157" s="408"/>
      <c r="F157" s="408"/>
      <c r="G157" s="408"/>
      <c r="H157" s="408"/>
    </row>
    <row r="158" spans="1:8" x14ac:dyDescent="0.2">
      <c r="A158" s="7" t="s">
        <v>98</v>
      </c>
      <c r="B158" s="7" t="s">
        <v>472</v>
      </c>
      <c r="C158" s="426"/>
      <c r="D158" s="427"/>
      <c r="E158" s="225"/>
      <c r="F158" s="415"/>
      <c r="G158" s="415"/>
      <c r="H158" s="415"/>
    </row>
    <row r="159" spans="1:8" x14ac:dyDescent="0.2">
      <c r="A159" s="399"/>
      <c r="B159" s="399"/>
      <c r="C159" s="426"/>
      <c r="D159" s="427"/>
      <c r="E159" s="225"/>
      <c r="F159" s="415"/>
      <c r="G159" s="415"/>
      <c r="H159" s="415"/>
    </row>
    <row r="160" spans="1:8" ht="105" customHeight="1" x14ac:dyDescent="0.2">
      <c r="A160" s="429"/>
      <c r="B160" s="435" t="s">
        <v>473</v>
      </c>
      <c r="C160" s="435"/>
      <c r="D160" s="435"/>
      <c r="E160" s="435"/>
      <c r="F160" s="435"/>
      <c r="G160" s="435"/>
      <c r="H160" s="435"/>
    </row>
    <row r="161" spans="1:8" x14ac:dyDescent="0.2">
      <c r="A161" s="429"/>
      <c r="B161" s="435" t="s">
        <v>474</v>
      </c>
      <c r="C161" s="460"/>
      <c r="D161" s="460"/>
      <c r="E161" s="460"/>
      <c r="F161" s="460"/>
      <c r="G161" s="460"/>
      <c r="H161" s="460"/>
    </row>
    <row r="162" spans="1:8" ht="25.5" x14ac:dyDescent="0.2">
      <c r="A162" s="429"/>
      <c r="B162" s="435" t="s">
        <v>432</v>
      </c>
      <c r="C162" s="460"/>
      <c r="D162" s="460"/>
      <c r="E162" s="460"/>
      <c r="F162" s="460"/>
      <c r="G162" s="460"/>
      <c r="H162" s="460"/>
    </row>
    <row r="163" spans="1:8" x14ac:dyDescent="0.2">
      <c r="A163" s="429"/>
      <c r="B163" s="435" t="s">
        <v>433</v>
      </c>
      <c r="C163" s="460"/>
      <c r="D163" s="460"/>
      <c r="E163" s="460"/>
      <c r="F163" s="460"/>
      <c r="G163" s="460"/>
      <c r="H163" s="460"/>
    </row>
    <row r="164" spans="1:8" x14ac:dyDescent="0.2">
      <c r="A164" s="429"/>
      <c r="B164" s="435" t="s">
        <v>434</v>
      </c>
      <c r="C164" s="460"/>
      <c r="D164" s="460"/>
      <c r="E164" s="460"/>
      <c r="F164" s="460"/>
      <c r="G164" s="460"/>
      <c r="H164" s="460"/>
    </row>
    <row r="165" spans="1:8" x14ac:dyDescent="0.2">
      <c r="A165" s="435"/>
      <c r="B165" s="435" t="s">
        <v>435</v>
      </c>
      <c r="C165" s="460"/>
      <c r="D165" s="460"/>
      <c r="E165" s="460"/>
      <c r="F165" s="460"/>
      <c r="G165" s="460"/>
      <c r="H165" s="460"/>
    </row>
    <row r="166" spans="1:8" ht="38.25" x14ac:dyDescent="0.2">
      <c r="A166" s="435"/>
      <c r="B166" s="435" t="s">
        <v>475</v>
      </c>
      <c r="C166" s="460"/>
      <c r="D166" s="460"/>
      <c r="E166" s="460"/>
      <c r="F166" s="460"/>
      <c r="G166" s="460"/>
      <c r="H166" s="460"/>
    </row>
    <row r="167" spans="1:8" ht="51" x14ac:dyDescent="0.2">
      <c r="A167" s="429"/>
      <c r="B167" s="435" t="s">
        <v>476</v>
      </c>
      <c r="C167" s="460"/>
      <c r="D167" s="460"/>
      <c r="E167" s="460"/>
      <c r="F167" s="460"/>
      <c r="G167" s="460"/>
      <c r="H167" s="460"/>
    </row>
    <row r="168" spans="1:8" ht="38.25" x14ac:dyDescent="0.2">
      <c r="A168" s="429"/>
      <c r="B168" s="435" t="s">
        <v>477</v>
      </c>
      <c r="C168" s="460"/>
      <c r="D168" s="460"/>
      <c r="E168" s="460"/>
      <c r="F168" s="460"/>
      <c r="G168" s="460"/>
      <c r="H168" s="460"/>
    </row>
    <row r="169" spans="1:8" ht="117" customHeight="1" x14ac:dyDescent="0.2">
      <c r="A169" s="429"/>
      <c r="B169" s="435" t="s">
        <v>478</v>
      </c>
      <c r="C169" s="460"/>
      <c r="D169" s="460"/>
      <c r="E169" s="460"/>
      <c r="F169" s="460"/>
      <c r="G169" s="460"/>
      <c r="H169" s="460"/>
    </row>
    <row r="170" spans="1:8" ht="51" x14ac:dyDescent="0.2">
      <c r="A170" s="429"/>
      <c r="B170" s="435" t="s">
        <v>479</v>
      </c>
      <c r="C170" s="460"/>
      <c r="D170" s="460"/>
      <c r="E170" s="460"/>
      <c r="F170" s="460"/>
      <c r="G170" s="460"/>
      <c r="H170" s="460"/>
    </row>
    <row r="171" spans="1:8" x14ac:dyDescent="0.2">
      <c r="A171" s="429"/>
      <c r="B171" s="435"/>
      <c r="C171" s="435"/>
      <c r="D171" s="435"/>
      <c r="E171" s="436"/>
      <c r="F171" s="435"/>
      <c r="G171" s="435"/>
      <c r="H171" s="435"/>
    </row>
    <row r="172" spans="1:8" x14ac:dyDescent="0.2">
      <c r="A172" s="429"/>
      <c r="B172" s="435"/>
      <c r="C172" s="435"/>
      <c r="D172" s="435"/>
      <c r="E172" s="436"/>
      <c r="F172" s="435"/>
      <c r="G172" s="435"/>
      <c r="H172" s="435"/>
    </row>
    <row r="173" spans="1:8" x14ac:dyDescent="0.2">
      <c r="A173" s="7" t="s">
        <v>480</v>
      </c>
      <c r="B173" s="7" t="s">
        <v>481</v>
      </c>
      <c r="C173" s="435"/>
      <c r="D173" s="435"/>
      <c r="E173" s="436"/>
      <c r="F173" s="435"/>
      <c r="G173" s="435"/>
      <c r="H173" s="435"/>
    </row>
    <row r="174" spans="1:8" x14ac:dyDescent="0.2">
      <c r="A174" s="399"/>
      <c r="B174" s="399"/>
      <c r="C174" s="435"/>
      <c r="D174" s="435"/>
      <c r="E174" s="436"/>
      <c r="F174" s="435"/>
      <c r="G174" s="435"/>
      <c r="H174" s="435"/>
    </row>
    <row r="175" spans="1:8" ht="140.25" x14ac:dyDescent="0.2">
      <c r="A175" s="371" t="s">
        <v>327</v>
      </c>
      <c r="B175" s="423" t="s">
        <v>482</v>
      </c>
      <c r="C175" s="403"/>
      <c r="D175" s="397"/>
      <c r="E175" s="398"/>
      <c r="F175" s="404"/>
      <c r="G175" s="404"/>
      <c r="H175" s="404"/>
    </row>
    <row r="176" spans="1:8" x14ac:dyDescent="0.2">
      <c r="A176" s="371"/>
      <c r="B176" s="371" t="s">
        <v>411</v>
      </c>
      <c r="C176" s="403" t="s">
        <v>104</v>
      </c>
      <c r="D176" s="397">
        <v>6</v>
      </c>
      <c r="E176" s="398" t="s">
        <v>615</v>
      </c>
      <c r="F176" s="398"/>
      <c r="G176" s="398" t="s">
        <v>91</v>
      </c>
      <c r="H176" s="398">
        <f>D176*F176</f>
        <v>0</v>
      </c>
    </row>
    <row r="177" spans="1:8" x14ac:dyDescent="0.2">
      <c r="A177" s="414"/>
      <c r="B177" s="399"/>
      <c r="C177" s="403"/>
      <c r="D177" s="397"/>
      <c r="E177" s="398"/>
      <c r="F177" s="404"/>
      <c r="G177" s="404"/>
      <c r="H177" s="404"/>
    </row>
    <row r="178" spans="1:8" x14ac:dyDescent="0.2">
      <c r="A178" s="414"/>
      <c r="B178" s="399"/>
      <c r="C178" s="403"/>
      <c r="D178" s="397"/>
      <c r="E178" s="398"/>
      <c r="F178" s="404"/>
      <c r="G178" s="404"/>
      <c r="H178" s="404"/>
    </row>
    <row r="179" spans="1:8" ht="126.75" customHeight="1" x14ac:dyDescent="0.2">
      <c r="A179" s="371" t="s">
        <v>329</v>
      </c>
      <c r="B179" s="423" t="s">
        <v>483</v>
      </c>
      <c r="C179" s="403"/>
      <c r="D179" s="397"/>
      <c r="E179" s="398"/>
      <c r="F179" s="404"/>
      <c r="G179" s="404"/>
      <c r="H179" s="404"/>
    </row>
    <row r="180" spans="1:8" x14ac:dyDescent="0.2">
      <c r="A180" s="371"/>
      <c r="B180" s="371" t="s">
        <v>411</v>
      </c>
      <c r="C180" s="403" t="s">
        <v>104</v>
      </c>
      <c r="D180" s="397">
        <v>6</v>
      </c>
      <c r="E180" s="398" t="s">
        <v>615</v>
      </c>
      <c r="F180" s="398"/>
      <c r="G180" s="398" t="s">
        <v>91</v>
      </c>
      <c r="H180" s="398">
        <f>D180*F180</f>
        <v>0</v>
      </c>
    </row>
    <row r="181" spans="1:8" x14ac:dyDescent="0.2">
      <c r="A181" s="371"/>
      <c r="B181" s="371"/>
      <c r="C181" s="403"/>
      <c r="D181" s="397"/>
      <c r="E181" s="398"/>
      <c r="F181" s="404"/>
      <c r="G181" s="404"/>
      <c r="H181" s="404"/>
    </row>
    <row r="182" spans="1:8" x14ac:dyDescent="0.2">
      <c r="A182" s="371"/>
      <c r="B182" s="371"/>
      <c r="C182" s="403"/>
      <c r="D182" s="397"/>
      <c r="E182" s="398"/>
      <c r="F182" s="404"/>
      <c r="G182" s="404"/>
      <c r="H182" s="404"/>
    </row>
    <row r="183" spans="1:8" ht="83.25" customHeight="1" x14ac:dyDescent="0.2">
      <c r="A183" s="371" t="s">
        <v>484</v>
      </c>
      <c r="B183" s="423" t="s">
        <v>485</v>
      </c>
      <c r="C183" s="403"/>
      <c r="D183" s="397"/>
      <c r="E183" s="398"/>
      <c r="F183" s="404"/>
      <c r="G183" s="404"/>
      <c r="H183" s="404"/>
    </row>
    <row r="184" spans="1:8" x14ac:dyDescent="0.2">
      <c r="A184" s="371"/>
      <c r="B184" s="371" t="s">
        <v>411</v>
      </c>
      <c r="C184" s="403" t="s">
        <v>104</v>
      </c>
      <c r="D184" s="397">
        <v>1</v>
      </c>
      <c r="E184" s="398" t="s">
        <v>615</v>
      </c>
      <c r="F184" s="398"/>
      <c r="G184" s="398" t="s">
        <v>91</v>
      </c>
      <c r="H184" s="398">
        <f>D184*F184</f>
        <v>0</v>
      </c>
    </row>
    <row r="185" spans="1:8" x14ac:dyDescent="0.2">
      <c r="A185" s="371"/>
      <c r="B185" s="371"/>
      <c r="C185" s="403"/>
      <c r="D185" s="397"/>
      <c r="E185" s="398"/>
      <c r="F185" s="404"/>
      <c r="G185" s="404"/>
      <c r="H185" s="404"/>
    </row>
    <row r="186" spans="1:8" x14ac:dyDescent="0.2">
      <c r="A186" s="371"/>
      <c r="B186" s="371"/>
      <c r="C186" s="403"/>
      <c r="D186" s="397"/>
      <c r="E186" s="398"/>
      <c r="F186" s="404"/>
      <c r="G186" s="404"/>
      <c r="H186" s="404"/>
    </row>
    <row r="187" spans="1:8" ht="135" customHeight="1" x14ac:dyDescent="0.2">
      <c r="A187" s="371" t="s">
        <v>486</v>
      </c>
      <c r="B187" s="423" t="s">
        <v>487</v>
      </c>
      <c r="C187" s="403"/>
      <c r="D187" s="397"/>
      <c r="E187" s="398"/>
      <c r="F187" s="404"/>
      <c r="G187" s="404"/>
      <c r="H187" s="404"/>
    </row>
    <row r="188" spans="1:8" x14ac:dyDescent="0.2">
      <c r="A188" s="371"/>
      <c r="B188" s="371" t="s">
        <v>411</v>
      </c>
      <c r="C188" s="403" t="s">
        <v>104</v>
      </c>
      <c r="D188" s="397">
        <v>3</v>
      </c>
      <c r="E188" s="398" t="s">
        <v>615</v>
      </c>
      <c r="F188" s="398"/>
      <c r="G188" s="398" t="s">
        <v>91</v>
      </c>
      <c r="H188" s="398">
        <f>D188*F188</f>
        <v>0</v>
      </c>
    </row>
    <row r="189" spans="1:8" x14ac:dyDescent="0.2">
      <c r="A189" s="371"/>
      <c r="B189" s="371"/>
      <c r="C189" s="403"/>
      <c r="D189" s="397"/>
      <c r="E189" s="398"/>
      <c r="F189" s="404"/>
      <c r="G189" s="404"/>
      <c r="H189" s="404"/>
    </row>
    <row r="190" spans="1:8" x14ac:dyDescent="0.2">
      <c r="A190" s="371"/>
      <c r="B190" s="371"/>
      <c r="C190" s="403"/>
      <c r="D190" s="397"/>
      <c r="E190" s="398"/>
      <c r="F190" s="404"/>
      <c r="G190" s="404"/>
      <c r="H190" s="404"/>
    </row>
    <row r="191" spans="1:8" x14ac:dyDescent="0.2">
      <c r="A191" s="371"/>
      <c r="B191" s="371"/>
      <c r="C191" s="403"/>
      <c r="D191" s="397"/>
      <c r="E191" s="398"/>
      <c r="F191" s="404"/>
      <c r="G191" s="404"/>
      <c r="H191" s="404"/>
    </row>
    <row r="192" spans="1:8" x14ac:dyDescent="0.2">
      <c r="A192" s="371"/>
      <c r="B192" s="371"/>
      <c r="C192" s="403"/>
      <c r="D192" s="397"/>
      <c r="E192" s="398"/>
      <c r="F192" s="404"/>
      <c r="G192" s="404"/>
      <c r="H192" s="404"/>
    </row>
    <row r="193" spans="1:8" ht="29.25" customHeight="1" x14ac:dyDescent="0.2">
      <c r="A193" s="7" t="s">
        <v>480</v>
      </c>
      <c r="B193" s="7" t="s">
        <v>488</v>
      </c>
      <c r="C193" s="435"/>
      <c r="D193" s="435"/>
      <c r="E193" s="436"/>
      <c r="F193" s="435"/>
      <c r="G193" s="435"/>
      <c r="H193" s="435"/>
    </row>
    <row r="194" spans="1:8" x14ac:dyDescent="0.2">
      <c r="A194" s="399"/>
      <c r="B194" s="399"/>
      <c r="C194" s="435"/>
      <c r="D194" s="435"/>
      <c r="E194" s="436"/>
      <c r="F194" s="435"/>
      <c r="G194" s="435"/>
      <c r="H194" s="435"/>
    </row>
    <row r="195" spans="1:8" ht="255" x14ac:dyDescent="0.2">
      <c r="A195" s="371" t="s">
        <v>489</v>
      </c>
      <c r="B195" s="423" t="s">
        <v>798</v>
      </c>
      <c r="C195" s="403"/>
      <c r="D195" s="397"/>
      <c r="E195" s="398"/>
      <c r="F195" s="404"/>
      <c r="G195" s="404"/>
      <c r="H195" s="404"/>
    </row>
    <row r="196" spans="1:8" ht="183.75" customHeight="1" x14ac:dyDescent="0.2">
      <c r="A196" s="371"/>
      <c r="B196" s="423" t="s">
        <v>490</v>
      </c>
      <c r="C196" s="403"/>
      <c r="D196" s="397"/>
      <c r="E196" s="398"/>
      <c r="F196" s="404"/>
      <c r="G196" s="404"/>
      <c r="H196" s="404"/>
    </row>
    <row r="197" spans="1:8" x14ac:dyDescent="0.2">
      <c r="A197" s="371"/>
      <c r="B197" s="371" t="s">
        <v>411</v>
      </c>
      <c r="C197" s="403" t="s">
        <v>104</v>
      </c>
      <c r="D197" s="397">
        <v>18</v>
      </c>
      <c r="E197" s="398"/>
      <c r="F197" s="404"/>
      <c r="G197" s="404" t="s">
        <v>91</v>
      </c>
      <c r="H197" s="404">
        <f>D197*F197</f>
        <v>0</v>
      </c>
    </row>
    <row r="198" spans="1:8" x14ac:dyDescent="0.2">
      <c r="A198" s="409"/>
      <c r="B198" s="409"/>
      <c r="C198" s="410"/>
      <c r="D198" s="411"/>
      <c r="E198" s="411"/>
      <c r="F198" s="411" t="s">
        <v>491</v>
      </c>
      <c r="G198" s="411"/>
      <c r="H198" s="411"/>
    </row>
    <row r="199" spans="1:8" x14ac:dyDescent="0.2">
      <c r="A199" s="409"/>
      <c r="B199" s="409"/>
      <c r="C199" s="410"/>
      <c r="D199" s="411"/>
      <c r="E199" s="411"/>
      <c r="F199" s="411"/>
      <c r="G199" s="411"/>
      <c r="H199" s="411"/>
    </row>
    <row r="200" spans="1:8" ht="231" customHeight="1" x14ac:dyDescent="0.2">
      <c r="A200" s="437" t="s">
        <v>492</v>
      </c>
      <c r="B200" s="423" t="s">
        <v>728</v>
      </c>
      <c r="C200" s="410"/>
      <c r="D200" s="411"/>
      <c r="E200" s="411"/>
      <c r="F200" s="411"/>
      <c r="G200" s="411"/>
      <c r="H200" s="411"/>
    </row>
    <row r="201" spans="1:8" ht="25.5" x14ac:dyDescent="0.2">
      <c r="A201" s="409"/>
      <c r="B201" s="412" t="s">
        <v>493</v>
      </c>
      <c r="C201" s="410" t="s">
        <v>494</v>
      </c>
      <c r="D201" s="413">
        <v>1</v>
      </c>
      <c r="E201" s="398" t="s">
        <v>615</v>
      </c>
      <c r="F201" s="398"/>
      <c r="G201" s="398" t="s">
        <v>91</v>
      </c>
      <c r="H201" s="398">
        <f>D201*F201</f>
        <v>0</v>
      </c>
    </row>
    <row r="202" spans="1:8" x14ac:dyDescent="0.2">
      <c r="A202" s="371"/>
      <c r="B202" s="371"/>
      <c r="C202" s="403"/>
      <c r="D202" s="397"/>
      <c r="E202" s="398"/>
      <c r="F202" s="404"/>
      <c r="G202" s="404"/>
      <c r="H202" s="404"/>
    </row>
    <row r="203" spans="1:8" ht="409.5" customHeight="1" x14ac:dyDescent="0.2">
      <c r="A203" s="371" t="s">
        <v>495</v>
      </c>
      <c r="B203" s="599" t="s">
        <v>797</v>
      </c>
      <c r="C203" s="403"/>
      <c r="D203" s="397"/>
      <c r="E203" s="398"/>
      <c r="F203" s="404"/>
      <c r="G203" s="404"/>
      <c r="H203" s="404"/>
    </row>
    <row r="204" spans="1:8" ht="72.75" customHeight="1" x14ac:dyDescent="0.2">
      <c r="A204" s="371"/>
      <c r="B204" s="599"/>
      <c r="C204" s="403"/>
      <c r="D204" s="397"/>
      <c r="E204" s="398"/>
      <c r="F204" s="404"/>
      <c r="G204" s="404"/>
      <c r="H204" s="404"/>
    </row>
    <row r="205" spans="1:8" ht="25.5" x14ac:dyDescent="0.2">
      <c r="A205" s="371"/>
      <c r="B205" s="438" t="s">
        <v>496</v>
      </c>
      <c r="C205" s="403" t="s">
        <v>494</v>
      </c>
      <c r="D205" s="397">
        <v>1</v>
      </c>
      <c r="E205" s="398"/>
      <c r="F205" s="404"/>
      <c r="G205" s="404" t="s">
        <v>91</v>
      </c>
      <c r="H205" s="404">
        <f>D205*F205</f>
        <v>0</v>
      </c>
    </row>
    <row r="206" spans="1:8" x14ac:dyDescent="0.2">
      <c r="A206" s="371"/>
      <c r="B206" s="371"/>
      <c r="C206" s="403"/>
      <c r="D206" s="397"/>
      <c r="E206" s="398"/>
      <c r="F206" s="404"/>
      <c r="G206" s="404"/>
      <c r="H206" s="404"/>
    </row>
    <row r="207" spans="1:8" x14ac:dyDescent="0.2">
      <c r="A207" s="371"/>
      <c r="B207" s="371"/>
      <c r="C207" s="403"/>
      <c r="D207" s="397"/>
      <c r="E207" s="398"/>
      <c r="F207" s="404"/>
      <c r="G207" s="404"/>
      <c r="H207" s="404"/>
    </row>
    <row r="208" spans="1:8" ht="255" customHeight="1" x14ac:dyDescent="0.2">
      <c r="A208" s="437" t="s">
        <v>497</v>
      </c>
      <c r="B208" s="423" t="s">
        <v>729</v>
      </c>
      <c r="C208" s="410"/>
      <c r="D208" s="413"/>
      <c r="E208" s="419"/>
      <c r="F208" s="411"/>
      <c r="G208" s="411"/>
      <c r="H208" s="411"/>
    </row>
    <row r="209" spans="1:8" ht="25.5" x14ac:dyDescent="0.2">
      <c r="A209" s="409"/>
      <c r="B209" s="412" t="s">
        <v>498</v>
      </c>
      <c r="C209" s="410" t="s">
        <v>494</v>
      </c>
      <c r="D209" s="413">
        <v>1</v>
      </c>
      <c r="E209" s="398" t="s">
        <v>615</v>
      </c>
      <c r="F209" s="398"/>
      <c r="G209" s="398" t="s">
        <v>91</v>
      </c>
      <c r="H209" s="398">
        <f>D209*F209</f>
        <v>0</v>
      </c>
    </row>
    <row r="210" spans="1:8" x14ac:dyDescent="0.2">
      <c r="A210" s="409"/>
      <c r="B210" s="412"/>
      <c r="C210" s="410"/>
      <c r="D210" s="413"/>
      <c r="E210" s="419"/>
      <c r="F210" s="411" t="s">
        <v>499</v>
      </c>
      <c r="G210" s="411"/>
      <c r="H210" s="411"/>
    </row>
    <row r="211" spans="1:8" x14ac:dyDescent="0.2">
      <c r="A211" s="409"/>
      <c r="B211" s="412"/>
      <c r="C211" s="410"/>
      <c r="D211" s="413"/>
      <c r="E211" s="419"/>
      <c r="F211" s="411"/>
      <c r="G211" s="411"/>
      <c r="H211" s="411"/>
    </row>
    <row r="212" spans="1:8" ht="114.75" customHeight="1" x14ac:dyDescent="0.2">
      <c r="A212" s="437" t="s">
        <v>500</v>
      </c>
      <c r="B212" s="423" t="s">
        <v>501</v>
      </c>
      <c r="C212" s="410"/>
      <c r="D212" s="413"/>
      <c r="E212" s="419"/>
      <c r="F212" s="411"/>
      <c r="G212" s="411"/>
      <c r="H212" s="411"/>
    </row>
    <row r="213" spans="1:8" ht="25.5" x14ac:dyDescent="0.2">
      <c r="A213" s="409"/>
      <c r="B213" s="412" t="s">
        <v>502</v>
      </c>
      <c r="C213" s="410" t="s">
        <v>494</v>
      </c>
      <c r="D213" s="413">
        <v>1</v>
      </c>
      <c r="E213" s="398" t="s">
        <v>615</v>
      </c>
      <c r="F213" s="398"/>
      <c r="G213" s="398" t="s">
        <v>91</v>
      </c>
      <c r="H213" s="398">
        <f>D213*F213</f>
        <v>0</v>
      </c>
    </row>
    <row r="214" spans="1:8" x14ac:dyDescent="0.2">
      <c r="A214" s="409"/>
      <c r="B214" s="412"/>
      <c r="C214" s="410"/>
      <c r="D214" s="413"/>
      <c r="E214" s="419"/>
      <c r="F214" s="411"/>
      <c r="G214" s="411"/>
      <c r="H214" s="411"/>
    </row>
    <row r="215" spans="1:8" ht="126.75" customHeight="1" x14ac:dyDescent="0.2">
      <c r="A215" s="395" t="s">
        <v>503</v>
      </c>
      <c r="B215" s="423" t="s">
        <v>504</v>
      </c>
      <c r="C215" s="439"/>
      <c r="D215" s="439"/>
      <c r="E215" s="430"/>
      <c r="F215" s="439"/>
      <c r="G215" s="439"/>
      <c r="H215" s="439"/>
    </row>
    <row r="216" spans="1:8" ht="25.5" x14ac:dyDescent="0.2">
      <c r="A216" s="439"/>
      <c r="B216" s="371" t="s">
        <v>505</v>
      </c>
      <c r="C216" s="403" t="s">
        <v>494</v>
      </c>
      <c r="D216" s="397">
        <v>1</v>
      </c>
      <c r="E216" s="398" t="s">
        <v>615</v>
      </c>
      <c r="F216" s="398"/>
      <c r="G216" s="398" t="s">
        <v>91</v>
      </c>
      <c r="H216" s="398">
        <f>D216*F216</f>
        <v>0</v>
      </c>
    </row>
    <row r="217" spans="1:8" x14ac:dyDescent="0.2">
      <c r="A217" s="439"/>
      <c r="B217" s="371"/>
      <c r="C217" s="403"/>
      <c r="D217" s="397"/>
      <c r="E217" s="398"/>
      <c r="F217" s="404"/>
      <c r="G217" s="404"/>
      <c r="H217" s="404"/>
    </row>
    <row r="218" spans="1:8" x14ac:dyDescent="0.2">
      <c r="A218" s="439"/>
      <c r="B218" s="371"/>
      <c r="C218" s="403"/>
      <c r="D218" s="397"/>
      <c r="E218" s="398"/>
      <c r="F218" s="404"/>
      <c r="G218" s="404"/>
      <c r="H218" s="404"/>
    </row>
    <row r="219" spans="1:8" ht="227.25" customHeight="1" x14ac:dyDescent="0.2">
      <c r="A219" s="437" t="s">
        <v>506</v>
      </c>
      <c r="B219" s="423" t="s">
        <v>730</v>
      </c>
      <c r="C219" s="410"/>
      <c r="D219" s="413"/>
      <c r="E219" s="419"/>
      <c r="F219" s="411"/>
      <c r="G219" s="411"/>
      <c r="H219" s="411"/>
    </row>
    <row r="220" spans="1:8" ht="25.5" x14ac:dyDescent="0.2">
      <c r="A220" s="409"/>
      <c r="B220" s="412" t="s">
        <v>507</v>
      </c>
      <c r="C220" s="410" t="s">
        <v>494</v>
      </c>
      <c r="D220" s="413">
        <v>1</v>
      </c>
      <c r="E220" s="398" t="s">
        <v>615</v>
      </c>
      <c r="F220" s="398"/>
      <c r="G220" s="398" t="s">
        <v>91</v>
      </c>
      <c r="H220" s="398">
        <f>D220*F220</f>
        <v>0</v>
      </c>
    </row>
    <row r="221" spans="1:8" x14ac:dyDescent="0.2">
      <c r="A221" s="440"/>
      <c r="B221" s="409"/>
      <c r="C221" s="410"/>
      <c r="D221" s="413"/>
      <c r="E221" s="419"/>
      <c r="F221" s="404"/>
      <c r="G221" s="404"/>
      <c r="H221" s="411"/>
    </row>
    <row r="222" spans="1:8" x14ac:dyDescent="0.2">
      <c r="A222" s="440"/>
      <c r="B222" s="409"/>
      <c r="C222" s="410"/>
      <c r="D222" s="413"/>
      <c r="E222" s="419"/>
      <c r="F222" s="404"/>
      <c r="G222" s="404"/>
      <c r="H222" s="411"/>
    </row>
    <row r="223" spans="1:8" ht="109.5" customHeight="1" x14ac:dyDescent="0.2">
      <c r="A223" s="371" t="s">
        <v>508</v>
      </c>
      <c r="B223" s="423" t="s">
        <v>509</v>
      </c>
      <c r="C223" s="403"/>
      <c r="D223" s="397"/>
      <c r="E223" s="398"/>
      <c r="F223" s="404"/>
      <c r="G223" s="404"/>
      <c r="H223" s="404"/>
    </row>
    <row r="224" spans="1:8" x14ac:dyDescent="0.2">
      <c r="A224" s="371"/>
      <c r="B224" s="371" t="s">
        <v>411</v>
      </c>
      <c r="C224" s="403" t="s">
        <v>104</v>
      </c>
      <c r="D224" s="397">
        <v>2</v>
      </c>
      <c r="E224" s="398" t="s">
        <v>615</v>
      </c>
      <c r="F224" s="398"/>
      <c r="G224" s="398" t="s">
        <v>91</v>
      </c>
      <c r="H224" s="398">
        <f>D224*F224</f>
        <v>0</v>
      </c>
    </row>
    <row r="225" spans="1:8" x14ac:dyDescent="0.2">
      <c r="A225" s="371"/>
      <c r="B225" s="371"/>
      <c r="C225" s="403"/>
      <c r="D225" s="397"/>
      <c r="E225" s="398"/>
      <c r="F225" s="404"/>
      <c r="G225" s="404"/>
      <c r="H225" s="404"/>
    </row>
    <row r="226" spans="1:8" s="445" customFormat="1" ht="30" customHeight="1" x14ac:dyDescent="0.2">
      <c r="A226" s="450"/>
      <c r="B226" s="446" t="s">
        <v>510</v>
      </c>
      <c r="C226" s="447"/>
      <c r="D226" s="448"/>
      <c r="E226" s="449"/>
      <c r="F226" s="449"/>
      <c r="G226" s="449" t="s">
        <v>91</v>
      </c>
      <c r="H226" s="449">
        <f>SUM(H176:H225)</f>
        <v>0</v>
      </c>
    </row>
    <row r="227" spans="1:8" x14ac:dyDescent="0.2">
      <c r="A227" s="371"/>
      <c r="B227" s="371"/>
      <c r="C227" s="403"/>
      <c r="D227" s="397"/>
      <c r="E227" s="398"/>
      <c r="F227" s="404"/>
      <c r="G227" s="404"/>
      <c r="H227" s="404"/>
    </row>
    <row r="228" spans="1:8" x14ac:dyDescent="0.2">
      <c r="A228" s="371"/>
      <c r="B228" s="399"/>
      <c r="C228" s="403"/>
      <c r="D228" s="397"/>
      <c r="E228" s="398"/>
      <c r="F228" s="404"/>
      <c r="G228" s="404"/>
      <c r="H228" s="404"/>
    </row>
    <row r="229" spans="1:8" ht="25.5" x14ac:dyDescent="0.2">
      <c r="A229" s="399" t="s">
        <v>99</v>
      </c>
      <c r="B229" s="473" t="s">
        <v>511</v>
      </c>
      <c r="C229" s="473"/>
      <c r="D229" s="473"/>
      <c r="E229" s="473"/>
      <c r="F229" s="473"/>
      <c r="G229" s="473"/>
      <c r="H229" s="473"/>
    </row>
    <row r="230" spans="1:8" x14ac:dyDescent="0.2">
      <c r="A230" s="399"/>
      <c r="B230" s="399"/>
      <c r="C230" s="399"/>
      <c r="D230" s="399"/>
      <c r="E230" s="399"/>
      <c r="F230" s="399"/>
      <c r="G230" s="399"/>
      <c r="H230" s="399"/>
    </row>
    <row r="231" spans="1:8" ht="25.5" x14ac:dyDescent="0.2">
      <c r="A231" s="433" t="s">
        <v>332</v>
      </c>
      <c r="B231" s="423" t="s">
        <v>512</v>
      </c>
    </row>
    <row r="232" spans="1:8" x14ac:dyDescent="0.2">
      <c r="A232" s="371"/>
      <c r="B232" s="371" t="s">
        <v>513</v>
      </c>
      <c r="C232" s="403" t="s">
        <v>112</v>
      </c>
      <c r="D232" s="397">
        <v>300</v>
      </c>
      <c r="E232" s="398" t="s">
        <v>615</v>
      </c>
      <c r="F232" s="398"/>
      <c r="G232" s="398" t="s">
        <v>91</v>
      </c>
      <c r="H232" s="398">
        <f>D232*F232</f>
        <v>0</v>
      </c>
    </row>
    <row r="233" spans="1:8" x14ac:dyDescent="0.2">
      <c r="A233" s="371"/>
      <c r="B233" s="371"/>
      <c r="C233" s="403"/>
      <c r="D233" s="397"/>
      <c r="E233" s="398"/>
      <c r="F233" s="404"/>
      <c r="G233" s="404"/>
      <c r="H233" s="404"/>
    </row>
    <row r="234" spans="1:8" x14ac:dyDescent="0.2">
      <c r="A234" s="371"/>
      <c r="B234" s="371"/>
      <c r="C234" s="403"/>
      <c r="D234" s="397"/>
      <c r="E234" s="398"/>
      <c r="F234" s="404"/>
      <c r="G234" s="404"/>
      <c r="H234" s="404"/>
    </row>
    <row r="235" spans="1:8" ht="25.5" x14ac:dyDescent="0.2">
      <c r="A235" s="371" t="s">
        <v>334</v>
      </c>
      <c r="B235" s="423" t="s">
        <v>514</v>
      </c>
    </row>
    <row r="236" spans="1:8" x14ac:dyDescent="0.2">
      <c r="A236" s="371"/>
      <c r="B236" s="371" t="s">
        <v>515</v>
      </c>
      <c r="C236" s="403" t="s">
        <v>104</v>
      </c>
      <c r="D236" s="397">
        <v>20</v>
      </c>
      <c r="E236" s="398" t="s">
        <v>615</v>
      </c>
      <c r="F236" s="398"/>
      <c r="G236" s="398" t="s">
        <v>91</v>
      </c>
      <c r="H236" s="398">
        <f>D236*F236</f>
        <v>0</v>
      </c>
    </row>
    <row r="237" spans="1:8" x14ac:dyDescent="0.2">
      <c r="A237" s="371"/>
      <c r="B237" s="371"/>
      <c r="C237" s="403"/>
      <c r="D237" s="397"/>
      <c r="E237" s="398"/>
      <c r="F237" s="404" t="s">
        <v>499</v>
      </c>
      <c r="G237" s="404"/>
      <c r="H237" s="404"/>
    </row>
    <row r="238" spans="1:8" x14ac:dyDescent="0.2">
      <c r="A238" s="371"/>
      <c r="B238" s="371"/>
      <c r="C238" s="403"/>
      <c r="D238" s="397"/>
      <c r="E238" s="398"/>
      <c r="F238" s="404"/>
      <c r="G238" s="404"/>
      <c r="H238" s="404"/>
    </row>
    <row r="239" spans="1:8" ht="38.25" x14ac:dyDescent="0.2">
      <c r="A239" s="371" t="s">
        <v>336</v>
      </c>
      <c r="B239" s="423" t="s">
        <v>516</v>
      </c>
    </row>
    <row r="240" spans="1:8" x14ac:dyDescent="0.2">
      <c r="A240" s="371"/>
      <c r="B240" s="371" t="s">
        <v>515</v>
      </c>
      <c r="C240" s="403" t="s">
        <v>104</v>
      </c>
      <c r="D240" s="397">
        <v>20</v>
      </c>
      <c r="E240" s="398" t="s">
        <v>615</v>
      </c>
      <c r="F240" s="398"/>
      <c r="G240" s="398" t="s">
        <v>91</v>
      </c>
      <c r="H240" s="398">
        <f>D240*F240</f>
        <v>0</v>
      </c>
    </row>
    <row r="241" spans="1:8" x14ac:dyDescent="0.2">
      <c r="A241" s="371"/>
      <c r="B241" s="371"/>
      <c r="C241" s="403"/>
      <c r="D241" s="397"/>
      <c r="E241" s="398"/>
      <c r="F241" s="404"/>
      <c r="G241" s="404"/>
      <c r="H241" s="404"/>
    </row>
    <row r="242" spans="1:8" x14ac:dyDescent="0.2">
      <c r="A242" s="371"/>
      <c r="B242" s="371"/>
      <c r="C242" s="403"/>
      <c r="D242" s="397"/>
      <c r="E242" s="398"/>
      <c r="F242" s="404"/>
      <c r="G242" s="404"/>
      <c r="H242" s="404"/>
    </row>
    <row r="243" spans="1:8" ht="38.25" x14ac:dyDescent="0.2">
      <c r="A243" s="371" t="s">
        <v>338</v>
      </c>
      <c r="B243" s="423" t="s">
        <v>517</v>
      </c>
    </row>
    <row r="244" spans="1:8" x14ac:dyDescent="0.2">
      <c r="A244" s="371"/>
      <c r="B244" s="371" t="s">
        <v>515</v>
      </c>
      <c r="C244" s="403" t="s">
        <v>104</v>
      </c>
      <c r="D244" s="397">
        <v>20</v>
      </c>
      <c r="E244" s="398" t="s">
        <v>615</v>
      </c>
      <c r="F244" s="398"/>
      <c r="G244" s="398" t="s">
        <v>91</v>
      </c>
      <c r="H244" s="398">
        <f>D244*F244</f>
        <v>0</v>
      </c>
    </row>
    <row r="245" spans="1:8" x14ac:dyDescent="0.2">
      <c r="A245" s="371"/>
      <c r="B245" s="371"/>
      <c r="C245" s="403"/>
      <c r="D245" s="397"/>
      <c r="E245" s="398"/>
      <c r="F245" s="404" t="s">
        <v>499</v>
      </c>
      <c r="G245" s="404"/>
      <c r="H245" s="404"/>
    </row>
    <row r="246" spans="1:8" x14ac:dyDescent="0.2">
      <c r="A246" s="371"/>
      <c r="B246" s="371"/>
      <c r="C246" s="403"/>
      <c r="D246" s="397"/>
      <c r="E246" s="398"/>
      <c r="F246" s="404"/>
      <c r="G246" s="404"/>
      <c r="H246" s="404"/>
    </row>
    <row r="247" spans="1:8" ht="25.5" x14ac:dyDescent="0.2">
      <c r="A247" s="414" t="s">
        <v>340</v>
      </c>
      <c r="B247" s="423" t="s">
        <v>518</v>
      </c>
    </row>
    <row r="248" spans="1:8" ht="25.5" x14ac:dyDescent="0.2">
      <c r="A248" s="414"/>
      <c r="B248" s="371" t="s">
        <v>519</v>
      </c>
      <c r="C248" s="403" t="s">
        <v>494</v>
      </c>
      <c r="D248" s="397">
        <v>1</v>
      </c>
      <c r="E248" s="398" t="s">
        <v>615</v>
      </c>
      <c r="F248" s="398"/>
      <c r="G248" s="398" t="s">
        <v>91</v>
      </c>
      <c r="H248" s="398">
        <f>D248*F248</f>
        <v>0</v>
      </c>
    </row>
    <row r="249" spans="1:8" x14ac:dyDescent="0.2">
      <c r="A249" s="414"/>
      <c r="B249" s="371"/>
      <c r="C249" s="403"/>
      <c r="D249" s="397"/>
      <c r="E249" s="398"/>
      <c r="F249" s="404"/>
      <c r="G249" s="404"/>
      <c r="H249" s="404"/>
    </row>
    <row r="250" spans="1:8" s="591" customFormat="1" ht="29.25" customHeight="1" x14ac:dyDescent="0.2">
      <c r="A250" s="586"/>
      <c r="B250" s="587" t="s">
        <v>520</v>
      </c>
      <c r="C250" s="588"/>
      <c r="D250" s="589"/>
      <c r="E250" s="590"/>
      <c r="F250" s="590"/>
      <c r="G250" s="590" t="s">
        <v>91</v>
      </c>
      <c r="H250" s="590">
        <f>SUM(H232:H249)</f>
        <v>0</v>
      </c>
    </row>
    <row r="251" spans="1:8" x14ac:dyDescent="0.2">
      <c r="A251" s="395"/>
      <c r="B251" s="406"/>
      <c r="C251" s="407"/>
      <c r="D251" s="401"/>
      <c r="E251" s="408"/>
      <c r="F251" s="408"/>
      <c r="G251" s="408"/>
      <c r="H251" s="408"/>
    </row>
    <row r="252" spans="1:8" x14ac:dyDescent="0.2">
      <c r="A252" s="395"/>
      <c r="B252" s="406"/>
      <c r="C252" s="407"/>
      <c r="D252" s="401"/>
      <c r="E252" s="408"/>
      <c r="F252" s="408"/>
      <c r="G252" s="408"/>
      <c r="H252" s="408"/>
    </row>
    <row r="253" spans="1:8" x14ac:dyDescent="0.2">
      <c r="A253" s="395"/>
      <c r="B253" s="406"/>
      <c r="C253" s="407"/>
      <c r="D253" s="401"/>
      <c r="E253" s="408"/>
      <c r="F253" s="408"/>
      <c r="G253" s="408"/>
      <c r="H253" s="408"/>
    </row>
    <row r="254" spans="1:8" x14ac:dyDescent="0.2">
      <c r="A254" s="395"/>
      <c r="B254" s="406"/>
      <c r="C254" s="407"/>
      <c r="D254" s="401"/>
      <c r="E254" s="408"/>
      <c r="F254" s="408"/>
      <c r="G254" s="408"/>
      <c r="H254" s="408"/>
    </row>
    <row r="255" spans="1:8" x14ac:dyDescent="0.2">
      <c r="A255" s="371"/>
      <c r="B255" s="371"/>
      <c r="C255" s="403"/>
      <c r="D255" s="397"/>
      <c r="E255" s="398"/>
      <c r="F255" s="404"/>
      <c r="G255" s="404"/>
      <c r="H255" s="404"/>
    </row>
    <row r="256" spans="1:8" x14ac:dyDescent="0.2">
      <c r="A256" s="371"/>
      <c r="B256" s="371"/>
      <c r="C256" s="403"/>
      <c r="D256" s="397"/>
      <c r="E256" s="398"/>
      <c r="F256" s="404"/>
      <c r="G256" s="404"/>
      <c r="H256" s="404"/>
    </row>
    <row r="257" spans="1:8" x14ac:dyDescent="0.2">
      <c r="A257" s="371"/>
      <c r="B257" s="472" t="s">
        <v>521</v>
      </c>
      <c r="C257" s="472"/>
      <c r="D257" s="472"/>
      <c r="E257" s="472"/>
      <c r="F257" s="472"/>
      <c r="G257" s="472"/>
      <c r="H257" s="472"/>
    </row>
    <row r="258" spans="1:8" x14ac:dyDescent="0.2">
      <c r="A258" s="371"/>
      <c r="B258" s="442"/>
      <c r="C258" s="442"/>
      <c r="D258" s="442"/>
      <c r="E258" s="443"/>
      <c r="F258" s="442"/>
      <c r="G258" s="442"/>
      <c r="H258" s="442"/>
    </row>
    <row r="259" spans="1:8" s="468" customFormat="1" ht="20.100000000000001" customHeight="1" x14ac:dyDescent="0.2">
      <c r="A259" s="438"/>
      <c r="B259" s="463" t="s">
        <v>522</v>
      </c>
      <c r="D259" s="465"/>
      <c r="E259" s="466"/>
      <c r="F259" s="360"/>
      <c r="G259" s="464" t="s">
        <v>91</v>
      </c>
      <c r="H259" s="467">
        <f>H19</f>
        <v>0</v>
      </c>
    </row>
    <row r="260" spans="1:8" s="468" customFormat="1" ht="20.100000000000001" customHeight="1" x14ac:dyDescent="0.2">
      <c r="A260" s="438"/>
      <c r="B260" s="463" t="s">
        <v>523</v>
      </c>
      <c r="D260" s="465"/>
      <c r="E260" s="466"/>
      <c r="F260" s="360"/>
      <c r="G260" s="464" t="s">
        <v>91</v>
      </c>
      <c r="H260" s="467">
        <f>H32</f>
        <v>0</v>
      </c>
    </row>
    <row r="261" spans="1:8" s="468" customFormat="1" ht="20.100000000000001" customHeight="1" x14ac:dyDescent="0.2">
      <c r="A261" s="438"/>
      <c r="B261" s="463" t="s">
        <v>524</v>
      </c>
      <c r="D261" s="465"/>
      <c r="E261" s="466"/>
      <c r="F261" s="360"/>
      <c r="G261" s="464" t="s">
        <v>91</v>
      </c>
      <c r="H261" s="467">
        <f>H57</f>
        <v>0</v>
      </c>
    </row>
    <row r="262" spans="1:8" s="468" customFormat="1" ht="20.100000000000001" customHeight="1" x14ac:dyDescent="0.2">
      <c r="A262" s="438"/>
      <c r="B262" s="463" t="s">
        <v>525</v>
      </c>
      <c r="D262" s="465"/>
      <c r="E262" s="466"/>
      <c r="F262" s="360"/>
      <c r="G262" s="464" t="s">
        <v>91</v>
      </c>
      <c r="H262" s="467">
        <f>H153</f>
        <v>0</v>
      </c>
    </row>
    <row r="263" spans="1:8" s="468" customFormat="1" ht="20.100000000000001" customHeight="1" x14ac:dyDescent="0.2">
      <c r="A263" s="438"/>
      <c r="B263" s="463" t="s">
        <v>510</v>
      </c>
      <c r="D263" s="465"/>
      <c r="E263" s="466"/>
      <c r="F263" s="360"/>
      <c r="G263" s="464" t="s">
        <v>91</v>
      </c>
      <c r="H263" s="467">
        <f>H226</f>
        <v>0</v>
      </c>
    </row>
    <row r="264" spans="1:8" s="468" customFormat="1" ht="32.25" customHeight="1" x14ac:dyDescent="0.2">
      <c r="A264" s="438"/>
      <c r="B264" s="463" t="s">
        <v>520</v>
      </c>
      <c r="D264" s="465"/>
      <c r="E264" s="466"/>
      <c r="F264" s="360"/>
      <c r="G264" s="464" t="s">
        <v>91</v>
      </c>
      <c r="H264" s="467">
        <f>H250</f>
        <v>0</v>
      </c>
    </row>
    <row r="265" spans="1:8" x14ac:dyDescent="0.2">
      <c r="A265" s="414"/>
      <c r="B265" s="414"/>
      <c r="C265" s="444" t="s">
        <v>499</v>
      </c>
      <c r="D265" s="397"/>
      <c r="E265" s="398"/>
      <c r="F265" s="425"/>
      <c r="G265" s="425"/>
      <c r="H265" s="415" t="s">
        <v>499</v>
      </c>
    </row>
    <row r="266" spans="1:8" ht="30" customHeight="1" x14ac:dyDescent="0.2">
      <c r="A266" s="471" t="s">
        <v>731</v>
      </c>
      <c r="B266" s="469" t="s">
        <v>526</v>
      </c>
      <c r="C266" s="416"/>
      <c r="D266" s="417"/>
      <c r="E266" s="420"/>
      <c r="F266" s="418"/>
      <c r="G266" s="471" t="s">
        <v>91</v>
      </c>
      <c r="H266" s="470">
        <f>SUM(H259:H265)</f>
        <v>0</v>
      </c>
    </row>
    <row r="267" spans="1:8" x14ac:dyDescent="0.2">
      <c r="A267" s="414"/>
      <c r="B267" s="371"/>
      <c r="C267" s="403"/>
      <c r="D267" s="439"/>
      <c r="E267" s="430"/>
      <c r="F267" s="404"/>
      <c r="G267" s="404"/>
      <c r="H267" s="415"/>
    </row>
  </sheetData>
  <mergeCells count="1">
    <mergeCell ref="B203:B204"/>
  </mergeCells>
  <pageMargins left="0.7" right="0.7" top="0.75" bottom="0.75" header="0.3" footer="0.3"/>
  <pageSetup paperSize="9" scale="83" orientation="portrait" r:id="rId1"/>
  <rowBreaks count="4" manualBreakCount="4">
    <brk id="156" max="16383" man="1"/>
    <brk id="171" max="16383" man="1"/>
    <brk id="191" max="16383" man="1"/>
    <brk id="22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view="pageBreakPreview" topLeftCell="A13" zoomScaleSheetLayoutView="100" workbookViewId="0">
      <selection activeCell="C11" sqref="C11:I11"/>
    </sheetView>
  </sheetViews>
  <sheetFormatPr defaultRowHeight="15" x14ac:dyDescent="0.25"/>
  <cols>
    <col min="1" max="1" width="3.85546875" style="134" customWidth="1"/>
    <col min="2" max="2" width="3.5703125" style="134" customWidth="1"/>
    <col min="3" max="3" width="34.42578125" style="135" customWidth="1"/>
    <col min="4" max="4" width="10.140625" style="136" customWidth="1"/>
    <col min="5" max="5" width="4.5703125" style="138" customWidth="1"/>
    <col min="6" max="6" width="7.5703125" style="147" customWidth="1"/>
    <col min="7" max="7" width="3.7109375" style="147" customWidth="1"/>
    <col min="8" max="8" width="5.5703125" style="137" customWidth="1"/>
    <col min="9" max="9" width="14.5703125" style="137" customWidth="1"/>
    <col min="10" max="10" width="12.7109375" style="147" customWidth="1"/>
    <col min="11" max="11" width="14.42578125" style="138" customWidth="1"/>
    <col min="12" max="16384" width="9.140625" style="138"/>
  </cols>
  <sheetData>
    <row r="1" spans="1:10" x14ac:dyDescent="0.25">
      <c r="A1" s="134" t="s">
        <v>499</v>
      </c>
      <c r="E1" s="136"/>
      <c r="F1" s="150"/>
      <c r="G1" s="151"/>
      <c r="H1" s="152"/>
      <c r="I1" s="602" t="e">
        <f>#REF!</f>
        <v>#REF!</v>
      </c>
      <c r="J1" s="603"/>
    </row>
    <row r="2" spans="1:10" x14ac:dyDescent="0.25">
      <c r="A2" s="139"/>
      <c r="B2" s="139"/>
      <c r="C2" s="140"/>
      <c r="D2" s="141"/>
      <c r="E2" s="141"/>
      <c r="F2" s="153"/>
      <c r="G2" s="604" t="e">
        <f>#REF!</f>
        <v>#REF!</v>
      </c>
      <c r="H2" s="604"/>
      <c r="I2" s="604"/>
      <c r="J2" s="604"/>
    </row>
    <row r="3" spans="1:10" ht="15" customHeight="1" x14ac:dyDescent="0.25">
      <c r="A3" s="142"/>
      <c r="B3" s="142"/>
      <c r="D3" s="143"/>
      <c r="E3" s="144"/>
      <c r="F3" s="145"/>
      <c r="G3" s="145"/>
      <c r="H3" s="146"/>
      <c r="I3" s="154"/>
      <c r="J3" s="145"/>
    </row>
    <row r="4" spans="1:10" ht="15.75" x14ac:dyDescent="0.25">
      <c r="B4" s="605" t="s">
        <v>528</v>
      </c>
      <c r="C4" s="606"/>
    </row>
    <row r="5" spans="1:10" x14ac:dyDescent="0.25">
      <c r="B5" s="155"/>
      <c r="C5" s="156"/>
    </row>
    <row r="6" spans="1:10" ht="34.5" customHeight="1" x14ac:dyDescent="0.25">
      <c r="A6" s="157"/>
      <c r="B6" s="157" t="s">
        <v>89</v>
      </c>
      <c r="C6" s="607" t="s">
        <v>529</v>
      </c>
      <c r="D6" s="608"/>
      <c r="E6" s="608"/>
      <c r="F6" s="608"/>
      <c r="G6" s="608"/>
      <c r="H6" s="608"/>
      <c r="I6" s="608"/>
    </row>
    <row r="7" spans="1:10" s="148" customFormat="1" ht="18" customHeight="1" x14ac:dyDescent="0.25">
      <c r="A7" s="158"/>
      <c r="B7" s="159" t="s">
        <v>527</v>
      </c>
      <c r="C7" s="600" t="s">
        <v>530</v>
      </c>
      <c r="D7" s="601"/>
      <c r="E7" s="601"/>
      <c r="F7" s="601"/>
      <c r="G7" s="601"/>
      <c r="H7" s="601"/>
      <c r="I7" s="601"/>
      <c r="J7" s="147"/>
    </row>
    <row r="8" spans="1:10" s="148" customFormat="1" ht="15" customHeight="1" x14ac:dyDescent="0.25">
      <c r="A8" s="158"/>
      <c r="B8" s="159" t="s">
        <v>527</v>
      </c>
      <c r="C8" s="600" t="s">
        <v>531</v>
      </c>
      <c r="D8" s="601"/>
      <c r="E8" s="601"/>
      <c r="F8" s="601"/>
      <c r="G8" s="601"/>
      <c r="H8" s="601"/>
      <c r="I8" s="601"/>
      <c r="J8" s="147"/>
    </row>
    <row r="9" spans="1:10" s="148" customFormat="1" ht="16.5" customHeight="1" x14ac:dyDescent="0.25">
      <c r="A9" s="158"/>
      <c r="B9" s="159" t="s">
        <v>527</v>
      </c>
      <c r="C9" s="600" t="s">
        <v>532</v>
      </c>
      <c r="D9" s="601"/>
      <c r="E9" s="601"/>
      <c r="F9" s="601"/>
      <c r="G9" s="601"/>
      <c r="H9" s="601"/>
      <c r="I9" s="601"/>
      <c r="J9" s="147"/>
    </row>
    <row r="10" spans="1:10" s="148" customFormat="1" ht="29.25" customHeight="1" x14ac:dyDescent="0.25">
      <c r="A10" s="158"/>
      <c r="B10" s="159" t="s">
        <v>527</v>
      </c>
      <c r="C10" s="600" t="s">
        <v>533</v>
      </c>
      <c r="D10" s="601"/>
      <c r="E10" s="601"/>
      <c r="F10" s="601"/>
      <c r="G10" s="601"/>
      <c r="H10" s="601"/>
      <c r="I10" s="601"/>
      <c r="J10" s="147"/>
    </row>
    <row r="11" spans="1:10" s="148" customFormat="1" ht="30" customHeight="1" x14ac:dyDescent="0.25">
      <c r="A11" s="158"/>
      <c r="B11" s="159" t="s">
        <v>527</v>
      </c>
      <c r="C11" s="600" t="s">
        <v>534</v>
      </c>
      <c r="D11" s="601"/>
      <c r="E11" s="601"/>
      <c r="F11" s="601"/>
      <c r="G11" s="601"/>
      <c r="H11" s="601"/>
      <c r="I11" s="601"/>
      <c r="J11" s="147"/>
    </row>
    <row r="12" spans="1:10" s="148" customFormat="1" ht="15" customHeight="1" x14ac:dyDescent="0.25">
      <c r="A12" s="158"/>
      <c r="B12" s="160" t="s">
        <v>527</v>
      </c>
      <c r="C12" s="600" t="s">
        <v>535</v>
      </c>
      <c r="D12" s="608"/>
      <c r="E12" s="608"/>
      <c r="F12" s="608"/>
      <c r="G12" s="608"/>
      <c r="H12" s="608"/>
      <c r="I12" s="608"/>
      <c r="J12" s="147"/>
    </row>
    <row r="13" spans="1:10" s="148" customFormat="1" ht="15" customHeight="1" x14ac:dyDescent="0.25">
      <c r="A13" s="158"/>
      <c r="B13" s="159" t="s">
        <v>527</v>
      </c>
      <c r="C13" s="600" t="s">
        <v>536</v>
      </c>
      <c r="D13" s="601"/>
      <c r="E13" s="601"/>
      <c r="F13" s="601"/>
      <c r="G13" s="601"/>
      <c r="H13" s="601"/>
      <c r="I13" s="601"/>
      <c r="J13" s="147"/>
    </row>
    <row r="14" spans="1:10" s="148" customFormat="1" ht="15" customHeight="1" x14ac:dyDescent="0.25">
      <c r="A14" s="158"/>
      <c r="B14" s="159" t="s">
        <v>527</v>
      </c>
      <c r="C14" s="600" t="s">
        <v>537</v>
      </c>
      <c r="D14" s="601"/>
      <c r="E14" s="601"/>
      <c r="F14" s="601"/>
      <c r="G14" s="601"/>
      <c r="H14" s="601"/>
      <c r="I14" s="601"/>
      <c r="J14" s="147"/>
    </row>
    <row r="15" spans="1:10" s="148" customFormat="1" ht="15" customHeight="1" x14ac:dyDescent="0.25">
      <c r="A15" s="158"/>
      <c r="B15" s="159" t="s">
        <v>527</v>
      </c>
      <c r="C15" s="600" t="s">
        <v>538</v>
      </c>
      <c r="D15" s="601"/>
      <c r="E15" s="601"/>
      <c r="F15" s="601"/>
      <c r="G15" s="601"/>
      <c r="H15" s="601"/>
      <c r="I15" s="601"/>
      <c r="J15" s="147"/>
    </row>
    <row r="16" spans="1:10" x14ac:dyDescent="0.25">
      <c r="A16" s="157"/>
      <c r="B16" s="161"/>
      <c r="C16" s="161"/>
      <c r="D16" s="160"/>
      <c r="E16" s="162"/>
      <c r="F16" s="163"/>
      <c r="G16" s="163"/>
      <c r="H16" s="164"/>
      <c r="I16" s="164"/>
    </row>
    <row r="17" spans="1:10" ht="34.5" customHeight="1" x14ac:dyDescent="0.25">
      <c r="A17" s="157"/>
      <c r="B17" s="157" t="s">
        <v>94</v>
      </c>
      <c r="C17" s="607" t="s">
        <v>539</v>
      </c>
      <c r="D17" s="608"/>
      <c r="E17" s="608"/>
      <c r="F17" s="608"/>
      <c r="G17" s="608"/>
      <c r="H17" s="608"/>
      <c r="I17" s="608"/>
    </row>
    <row r="18" spans="1:10" s="148" customFormat="1" ht="47.25" customHeight="1" x14ac:dyDescent="0.25">
      <c r="A18" s="158"/>
      <c r="B18" s="159" t="s">
        <v>527</v>
      </c>
      <c r="C18" s="600" t="s">
        <v>540</v>
      </c>
      <c r="D18" s="601"/>
      <c r="E18" s="601"/>
      <c r="F18" s="601"/>
      <c r="G18" s="601"/>
      <c r="H18" s="601"/>
      <c r="I18" s="601"/>
      <c r="J18" s="147"/>
    </row>
    <row r="19" spans="1:10" s="148" customFormat="1" ht="31.5" customHeight="1" x14ac:dyDescent="0.25">
      <c r="A19" s="158"/>
      <c r="B19" s="159" t="s">
        <v>527</v>
      </c>
      <c r="C19" s="600" t="s">
        <v>541</v>
      </c>
      <c r="D19" s="601"/>
      <c r="E19" s="601"/>
      <c r="F19" s="601"/>
      <c r="G19" s="601"/>
      <c r="H19" s="601"/>
      <c r="I19" s="601"/>
      <c r="J19" s="147"/>
    </row>
    <row r="20" spans="1:10" s="148" customFormat="1" ht="31.5" customHeight="1" x14ac:dyDescent="0.25">
      <c r="A20" s="158"/>
      <c r="B20" s="159" t="s">
        <v>527</v>
      </c>
      <c r="C20" s="600" t="s">
        <v>542</v>
      </c>
      <c r="D20" s="601"/>
      <c r="E20" s="601"/>
      <c r="F20" s="601"/>
      <c r="G20" s="601"/>
      <c r="H20" s="601"/>
      <c r="I20" s="601"/>
      <c r="J20" s="147"/>
    </row>
    <row r="21" spans="1:10" s="148" customFormat="1" ht="48" customHeight="1" x14ac:dyDescent="0.25">
      <c r="A21" s="158"/>
      <c r="B21" s="159" t="s">
        <v>527</v>
      </c>
      <c r="C21" s="600" t="s">
        <v>543</v>
      </c>
      <c r="D21" s="601"/>
      <c r="E21" s="601"/>
      <c r="F21" s="601"/>
      <c r="G21" s="601"/>
      <c r="H21" s="601"/>
      <c r="I21" s="601"/>
      <c r="J21" s="147"/>
    </row>
    <row r="22" spans="1:10" x14ac:dyDescent="0.25">
      <c r="A22" s="157"/>
      <c r="B22" s="161"/>
      <c r="C22" s="161"/>
      <c r="D22" s="160"/>
      <c r="E22" s="162"/>
      <c r="F22" s="163"/>
      <c r="G22" s="163"/>
      <c r="H22" s="164"/>
      <c r="I22" s="164"/>
    </row>
    <row r="23" spans="1:10" ht="32.25" customHeight="1" x14ac:dyDescent="0.25">
      <c r="A23" s="157"/>
      <c r="B23" s="157" t="s">
        <v>95</v>
      </c>
      <c r="C23" s="607" t="s">
        <v>544</v>
      </c>
      <c r="D23" s="608"/>
      <c r="E23" s="608"/>
      <c r="F23" s="608"/>
      <c r="G23" s="608"/>
      <c r="H23" s="608"/>
      <c r="I23" s="608"/>
    </row>
    <row r="24" spans="1:10" s="148" customFormat="1" ht="15.75" customHeight="1" x14ac:dyDescent="0.25">
      <c r="A24" s="158"/>
      <c r="B24" s="159" t="s">
        <v>527</v>
      </c>
      <c r="C24" s="600" t="s">
        <v>545</v>
      </c>
      <c r="D24" s="601"/>
      <c r="E24" s="601"/>
      <c r="F24" s="601"/>
      <c r="G24" s="601"/>
      <c r="H24" s="601"/>
      <c r="I24" s="601"/>
      <c r="J24" s="147"/>
    </row>
    <row r="25" spans="1:10" s="148" customFormat="1" ht="46.5" customHeight="1" x14ac:dyDescent="0.25">
      <c r="A25" s="158"/>
      <c r="B25" s="159" t="s">
        <v>527</v>
      </c>
      <c r="C25" s="600" t="s">
        <v>546</v>
      </c>
      <c r="D25" s="601"/>
      <c r="E25" s="601"/>
      <c r="F25" s="601"/>
      <c r="G25" s="601"/>
      <c r="H25" s="601"/>
      <c r="I25" s="601"/>
      <c r="J25" s="147"/>
    </row>
    <row r="26" spans="1:10" s="148" customFormat="1" ht="30" customHeight="1" x14ac:dyDescent="0.25">
      <c r="A26" s="158"/>
      <c r="B26" s="159" t="s">
        <v>527</v>
      </c>
      <c r="C26" s="600" t="s">
        <v>547</v>
      </c>
      <c r="D26" s="601"/>
      <c r="E26" s="601"/>
      <c r="F26" s="601"/>
      <c r="G26" s="601"/>
      <c r="H26" s="601"/>
      <c r="I26" s="601"/>
      <c r="J26" s="147"/>
    </row>
    <row r="27" spans="1:10" s="148" customFormat="1" ht="25.5" customHeight="1" x14ac:dyDescent="0.25">
      <c r="A27" s="158"/>
      <c r="B27" s="159" t="s">
        <v>527</v>
      </c>
      <c r="C27" s="600" t="s">
        <v>548</v>
      </c>
      <c r="D27" s="601"/>
      <c r="E27" s="601"/>
      <c r="F27" s="601"/>
      <c r="G27" s="601"/>
      <c r="H27" s="601"/>
      <c r="I27" s="601"/>
      <c r="J27" s="147"/>
    </row>
    <row r="28" spans="1:10" x14ac:dyDescent="0.25">
      <c r="A28" s="157"/>
      <c r="B28" s="161"/>
      <c r="C28" s="161"/>
      <c r="D28" s="160"/>
      <c r="E28" s="162"/>
      <c r="F28" s="163"/>
      <c r="G28" s="163"/>
      <c r="H28" s="164"/>
      <c r="I28" s="164"/>
    </row>
    <row r="29" spans="1:10" ht="47.25" customHeight="1" x14ac:dyDescent="0.25">
      <c r="A29" s="157"/>
      <c r="B29" s="157" t="s">
        <v>96</v>
      </c>
      <c r="C29" s="607" t="s">
        <v>549</v>
      </c>
      <c r="D29" s="608"/>
      <c r="E29" s="608"/>
      <c r="F29" s="608"/>
      <c r="G29" s="608"/>
      <c r="H29" s="608"/>
      <c r="I29" s="608"/>
    </row>
    <row r="30" spans="1:10" x14ac:dyDescent="0.25">
      <c r="A30" s="157"/>
      <c r="B30" s="161"/>
      <c r="C30" s="161"/>
      <c r="D30" s="160"/>
      <c r="E30" s="162"/>
      <c r="F30" s="163"/>
      <c r="G30" s="163"/>
      <c r="H30" s="164"/>
      <c r="I30" s="164"/>
    </row>
    <row r="31" spans="1:10" ht="18.75" customHeight="1" x14ac:dyDescent="0.25">
      <c r="A31" s="157"/>
      <c r="B31" s="157" t="s">
        <v>98</v>
      </c>
      <c r="C31" s="607" t="s">
        <v>550</v>
      </c>
      <c r="D31" s="608"/>
      <c r="E31" s="608"/>
      <c r="F31" s="608"/>
      <c r="G31" s="608"/>
      <c r="H31" s="608"/>
      <c r="I31" s="608"/>
    </row>
    <row r="32" spans="1:10" x14ac:dyDescent="0.25">
      <c r="A32" s="157"/>
      <c r="B32" s="161"/>
      <c r="C32" s="161"/>
      <c r="D32" s="160"/>
      <c r="E32" s="162"/>
      <c r="F32" s="163"/>
      <c r="G32" s="163"/>
      <c r="H32" s="164"/>
      <c r="I32" s="164"/>
    </row>
    <row r="33" spans="1:9" ht="33" customHeight="1" x14ac:dyDescent="0.25">
      <c r="A33" s="157"/>
      <c r="B33" s="157" t="s">
        <v>99</v>
      </c>
      <c r="C33" s="607" t="s">
        <v>551</v>
      </c>
      <c r="D33" s="608"/>
      <c r="E33" s="608"/>
      <c r="F33" s="608"/>
      <c r="G33" s="608"/>
      <c r="H33" s="608"/>
      <c r="I33" s="608"/>
    </row>
    <row r="34" spans="1:9" s="147" customFormat="1" x14ac:dyDescent="0.25">
      <c r="A34" s="157"/>
      <c r="B34" s="161"/>
      <c r="C34" s="161"/>
      <c r="D34" s="160"/>
      <c r="E34" s="162"/>
      <c r="F34" s="163"/>
      <c r="G34" s="163"/>
      <c r="H34" s="164"/>
      <c r="I34" s="164"/>
    </row>
    <row r="35" spans="1:9" s="147" customFormat="1" ht="48.75" customHeight="1" x14ac:dyDescent="0.25">
      <c r="A35" s="157"/>
      <c r="B35" s="157" t="s">
        <v>100</v>
      </c>
      <c r="C35" s="607" t="s">
        <v>552</v>
      </c>
      <c r="D35" s="608"/>
      <c r="E35" s="608"/>
      <c r="F35" s="608"/>
      <c r="G35" s="608"/>
      <c r="H35" s="608"/>
      <c r="I35" s="608"/>
    </row>
    <row r="36" spans="1:9" s="147" customFormat="1" x14ac:dyDescent="0.25">
      <c r="A36" s="157"/>
      <c r="B36" s="161"/>
      <c r="C36" s="161"/>
      <c r="D36" s="160"/>
      <c r="E36" s="162"/>
      <c r="F36" s="163"/>
      <c r="G36" s="163"/>
      <c r="H36" s="164"/>
      <c r="I36" s="164"/>
    </row>
    <row r="37" spans="1:9" s="147" customFormat="1" ht="27.75" customHeight="1" x14ac:dyDescent="0.25">
      <c r="A37" s="157"/>
      <c r="B37" s="157"/>
      <c r="C37" s="165"/>
      <c r="D37" s="162"/>
      <c r="E37" s="162"/>
      <c r="F37" s="162"/>
      <c r="G37" s="162"/>
      <c r="H37" s="162"/>
      <c r="I37" s="162"/>
    </row>
    <row r="38" spans="1:9" s="147" customFormat="1" ht="29.25" customHeight="1" x14ac:dyDescent="0.25">
      <c r="A38" s="134"/>
      <c r="B38" s="134"/>
      <c r="C38" s="135"/>
      <c r="D38" s="166"/>
      <c r="E38" s="166"/>
      <c r="F38" s="166"/>
      <c r="G38" s="166"/>
      <c r="H38" s="166"/>
      <c r="I38" s="166"/>
    </row>
  </sheetData>
  <mergeCells count="27">
    <mergeCell ref="C31:I31"/>
    <mergeCell ref="C33:I33"/>
    <mergeCell ref="C35:I35"/>
    <mergeCell ref="C23:I23"/>
    <mergeCell ref="C24:I24"/>
    <mergeCell ref="C25:I25"/>
    <mergeCell ref="C26:I26"/>
    <mergeCell ref="C27:I27"/>
    <mergeCell ref="C29:I29"/>
    <mergeCell ref="C21:I21"/>
    <mergeCell ref="C9:I9"/>
    <mergeCell ref="C10:I10"/>
    <mergeCell ref="C11:I11"/>
    <mergeCell ref="C12:I12"/>
    <mergeCell ref="C13:I13"/>
    <mergeCell ref="C14:I14"/>
    <mergeCell ref="C15:I15"/>
    <mergeCell ref="C17:I17"/>
    <mergeCell ref="C18:I18"/>
    <mergeCell ref="C19:I19"/>
    <mergeCell ref="C20:I20"/>
    <mergeCell ref="C8:I8"/>
    <mergeCell ref="I1:J1"/>
    <mergeCell ref="G2:J2"/>
    <mergeCell ref="B4:C4"/>
    <mergeCell ref="C6:I6"/>
    <mergeCell ref="C7:I7"/>
  </mergeCells>
  <pageMargins left="0.78740157480314965" right="0.39370078740157483" top="0.23622047244094491" bottom="0.55118110236220474" header="0.15748031496062992" footer="0.27559055118110237"/>
  <pageSetup paperSize="9" scale="91" firstPageNumber="2" fitToHeight="0" orientation="portrait" useFirstPageNumber="1" r:id="rId1"/>
  <headerFooter alignWithMargins="0">
    <oddFooter>&amp;C&amp;9Stranica &amp;P od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5"/>
  <sheetViews>
    <sheetView view="pageBreakPreview" topLeftCell="A58" zoomScale="80" zoomScaleSheetLayoutView="80" workbookViewId="0">
      <selection activeCell="B53" sqref="B53"/>
    </sheetView>
  </sheetViews>
  <sheetFormatPr defaultRowHeight="15" x14ac:dyDescent="0.25"/>
  <cols>
    <col min="1" max="1" width="5.5703125" style="481" customWidth="1"/>
    <col min="2" max="2" width="54.85546875" style="481" customWidth="1"/>
    <col min="3" max="3" width="8.7109375" style="481" customWidth="1"/>
    <col min="4" max="4" width="6.140625" style="481" customWidth="1"/>
    <col min="5" max="5" width="6.7109375" style="481" customWidth="1"/>
    <col min="6" max="6" width="3" style="481" customWidth="1"/>
    <col min="7" max="7" width="11.28515625" style="481" customWidth="1"/>
    <col min="8" max="8" width="5.140625" style="481" customWidth="1"/>
    <col min="9" max="9" width="14.7109375" style="481" customWidth="1"/>
    <col min="10" max="13" width="9.140625" style="481"/>
    <col min="14" max="14" width="41.140625" style="481" customWidth="1"/>
    <col min="15" max="16384" width="9.140625" style="481"/>
  </cols>
  <sheetData>
    <row r="1" spans="1:14" s="170" customFormat="1" ht="15" customHeight="1" x14ac:dyDescent="0.25">
      <c r="A1" s="185"/>
      <c r="B1" s="167"/>
      <c r="C1" s="167"/>
      <c r="D1" s="167"/>
      <c r="E1" s="478"/>
      <c r="F1" s="478"/>
      <c r="G1" s="479"/>
      <c r="H1" s="479"/>
      <c r="I1" s="479"/>
    </row>
    <row r="2" spans="1:14" s="170" customFormat="1" ht="15" customHeight="1" x14ac:dyDescent="0.25">
      <c r="A2" s="185"/>
      <c r="B2" s="167"/>
      <c r="C2" s="167"/>
      <c r="D2" s="167"/>
      <c r="E2" s="474"/>
      <c r="F2" s="474"/>
      <c r="G2" s="474"/>
      <c r="H2" s="474"/>
      <c r="I2" s="474"/>
    </row>
    <row r="3" spans="1:14" s="170" customFormat="1" ht="15" customHeight="1" x14ac:dyDescent="0.25">
      <c r="A3" s="168"/>
      <c r="E3" s="171"/>
      <c r="F3" s="171"/>
      <c r="G3" s="172"/>
      <c r="I3" s="173"/>
    </row>
    <row r="4" spans="1:14" s="170" customFormat="1" ht="15" customHeight="1" x14ac:dyDescent="0.25">
      <c r="A4" s="168"/>
      <c r="E4" s="171"/>
      <c r="F4" s="171"/>
      <c r="G4" s="172"/>
      <c r="I4" s="173"/>
    </row>
    <row r="5" spans="1:14" s="170" customFormat="1" ht="15" customHeight="1" x14ac:dyDescent="0.25">
      <c r="A5" s="168"/>
      <c r="E5" s="171"/>
      <c r="F5" s="171"/>
      <c r="G5" s="172"/>
      <c r="I5" s="173"/>
    </row>
    <row r="6" spans="1:14" ht="37.5" customHeight="1" x14ac:dyDescent="0.25">
      <c r="A6" s="480">
        <v>1</v>
      </c>
      <c r="B6" s="475" t="s">
        <v>553</v>
      </c>
      <c r="C6" s="475"/>
      <c r="D6" s="475"/>
      <c r="E6" s="475"/>
      <c r="F6" s="475"/>
      <c r="G6" s="475"/>
      <c r="H6" s="475"/>
      <c r="I6" s="475"/>
    </row>
    <row r="7" spans="1:14" ht="37.5" customHeight="1" x14ac:dyDescent="0.25">
      <c r="A7" s="480"/>
      <c r="B7" s="475"/>
      <c r="C7" s="475"/>
      <c r="D7" s="475"/>
      <c r="E7" s="475"/>
      <c r="F7" s="475"/>
      <c r="G7" s="475"/>
      <c r="H7" s="475"/>
      <c r="I7" s="475"/>
    </row>
    <row r="8" spans="1:14" ht="347.25" customHeight="1" x14ac:dyDescent="0.25">
      <c r="A8" s="482" t="s">
        <v>282</v>
      </c>
      <c r="B8" s="483" t="s">
        <v>555</v>
      </c>
      <c r="C8" s="484"/>
      <c r="D8" s="484"/>
      <c r="E8" s="484"/>
      <c r="F8" s="484"/>
      <c r="G8" s="484"/>
      <c r="H8" s="484"/>
      <c r="I8" s="484"/>
    </row>
    <row r="9" spans="1:14" ht="15.75" x14ac:dyDescent="0.25">
      <c r="A9" s="485"/>
      <c r="B9" s="174"/>
      <c r="C9" s="177" t="s">
        <v>494</v>
      </c>
      <c r="D9" s="609">
        <v>9</v>
      </c>
      <c r="E9" s="609"/>
      <c r="F9" s="174" t="s">
        <v>556</v>
      </c>
      <c r="G9" s="180"/>
      <c r="H9" s="181" t="s">
        <v>91</v>
      </c>
      <c r="I9" s="179">
        <f>D9*G9</f>
        <v>0</v>
      </c>
    </row>
    <row r="10" spans="1:14" ht="15.75" x14ac:dyDescent="0.25">
      <c r="A10" s="485"/>
      <c r="B10" s="174"/>
      <c r="C10" s="177"/>
      <c r="D10" s="178"/>
      <c r="E10" s="179"/>
      <c r="F10" s="174"/>
      <c r="G10" s="180"/>
      <c r="H10" s="181"/>
      <c r="I10" s="179"/>
    </row>
    <row r="11" spans="1:14" ht="15.75" x14ac:dyDescent="0.25">
      <c r="A11" s="485"/>
      <c r="B11" s="174"/>
      <c r="C11" s="177"/>
      <c r="D11" s="178"/>
      <c r="E11" s="179"/>
      <c r="F11" s="174"/>
      <c r="G11" s="180"/>
      <c r="H11" s="181"/>
      <c r="I11" s="179"/>
    </row>
    <row r="12" spans="1:14" ht="409.6" customHeight="1" x14ac:dyDescent="0.25">
      <c r="A12" s="482" t="s">
        <v>285</v>
      </c>
      <c r="B12" s="486" t="s">
        <v>557</v>
      </c>
      <c r="C12" s="484"/>
      <c r="D12" s="484"/>
      <c r="E12" s="484"/>
      <c r="F12" s="484"/>
      <c r="G12" s="484"/>
      <c r="H12" s="484"/>
      <c r="I12" s="484"/>
    </row>
    <row r="13" spans="1:14" ht="15.75" x14ac:dyDescent="0.25">
      <c r="A13" s="485"/>
      <c r="B13" s="174"/>
      <c r="C13" s="177" t="s">
        <v>494</v>
      </c>
      <c r="D13" s="609">
        <v>4</v>
      </c>
      <c r="E13" s="609"/>
      <c r="F13" s="174" t="s">
        <v>556</v>
      </c>
      <c r="G13" s="180"/>
      <c r="H13" s="181" t="s">
        <v>91</v>
      </c>
      <c r="I13" s="179">
        <f>D13*G13</f>
        <v>0</v>
      </c>
    </row>
    <row r="14" spans="1:14" ht="15.75" x14ac:dyDescent="0.25">
      <c r="A14" s="168"/>
      <c r="B14" s="170"/>
      <c r="C14" s="170"/>
      <c r="D14" s="170"/>
      <c r="E14" s="171"/>
      <c r="F14" s="171"/>
      <c r="G14" s="172"/>
      <c r="H14" s="170"/>
      <c r="I14" s="173"/>
    </row>
    <row r="15" spans="1:14" ht="333" customHeight="1" x14ac:dyDescent="0.25">
      <c r="A15" s="610" t="s">
        <v>375</v>
      </c>
      <c r="B15" s="490" t="s">
        <v>735</v>
      </c>
      <c r="C15" s="484"/>
      <c r="D15" s="484"/>
      <c r="E15" s="484"/>
      <c r="F15" s="484"/>
      <c r="G15" s="484"/>
      <c r="H15" s="484"/>
      <c r="I15" s="484"/>
      <c r="N15" s="487"/>
    </row>
    <row r="16" spans="1:14" ht="76.5" customHeight="1" x14ac:dyDescent="0.25">
      <c r="A16" s="610"/>
      <c r="B16" s="489" t="s">
        <v>734</v>
      </c>
      <c r="C16" s="177" t="s">
        <v>494</v>
      </c>
      <c r="D16" s="609">
        <v>1</v>
      </c>
      <c r="E16" s="609"/>
      <c r="F16" s="174" t="s">
        <v>556</v>
      </c>
      <c r="G16" s="180"/>
      <c r="H16" s="476" t="s">
        <v>91</v>
      </c>
      <c r="I16" s="179">
        <f>D16*G16</f>
        <v>0</v>
      </c>
    </row>
    <row r="17" spans="1:9" ht="15.75" x14ac:dyDescent="0.25">
      <c r="A17" s="168"/>
      <c r="B17" s="170"/>
      <c r="C17" s="170"/>
      <c r="D17" s="170"/>
      <c r="E17" s="171"/>
      <c r="F17" s="171"/>
      <c r="G17" s="172"/>
      <c r="H17" s="170"/>
      <c r="I17" s="173"/>
    </row>
    <row r="18" spans="1:9" ht="15.75" x14ac:dyDescent="0.25">
      <c r="A18" s="168"/>
      <c r="B18" s="170"/>
      <c r="C18" s="170"/>
      <c r="D18" s="170"/>
      <c r="E18" s="171"/>
      <c r="F18" s="171"/>
      <c r="G18" s="172"/>
      <c r="H18" s="170"/>
      <c r="I18" s="173"/>
    </row>
    <row r="19" spans="1:9" ht="170.25" customHeight="1" x14ac:dyDescent="0.25">
      <c r="A19" s="482" t="s">
        <v>558</v>
      </c>
      <c r="B19" s="486" t="s">
        <v>749</v>
      </c>
      <c r="C19" s="484"/>
      <c r="D19" s="484"/>
      <c r="E19" s="484"/>
      <c r="F19" s="484"/>
      <c r="G19" s="484"/>
      <c r="H19" s="484"/>
      <c r="I19" s="484"/>
    </row>
    <row r="20" spans="1:9" ht="15.75" x14ac:dyDescent="0.25">
      <c r="A20" s="485"/>
      <c r="B20" s="477" t="s">
        <v>740</v>
      </c>
    </row>
    <row r="21" spans="1:9" ht="31.5" x14ac:dyDescent="0.25">
      <c r="A21" s="485"/>
      <c r="B21" s="477" t="s">
        <v>741</v>
      </c>
      <c r="C21" s="177"/>
      <c r="D21" s="476"/>
      <c r="E21" s="476"/>
      <c r="F21" s="174"/>
      <c r="G21" s="180"/>
      <c r="H21" s="181"/>
      <c r="I21" s="179"/>
    </row>
    <row r="22" spans="1:9" ht="15.75" x14ac:dyDescent="0.25">
      <c r="A22" s="485"/>
      <c r="B22" s="477" t="s">
        <v>742</v>
      </c>
      <c r="C22" s="177"/>
      <c r="D22" s="476"/>
      <c r="E22" s="476"/>
      <c r="F22" s="174"/>
      <c r="G22" s="180"/>
      <c r="H22" s="181"/>
      <c r="I22" s="179"/>
    </row>
    <row r="23" spans="1:9" ht="31.5" x14ac:dyDescent="0.25">
      <c r="A23" s="485"/>
      <c r="B23" s="477" t="s">
        <v>743</v>
      </c>
      <c r="C23" s="177"/>
      <c r="D23" s="476"/>
      <c r="E23" s="476"/>
      <c r="F23" s="174"/>
      <c r="G23" s="180"/>
      <c r="H23" s="181"/>
      <c r="I23" s="179"/>
    </row>
    <row r="24" spans="1:9" ht="31.5" x14ac:dyDescent="0.25">
      <c r="A24" s="485"/>
      <c r="B24" s="477" t="s">
        <v>744</v>
      </c>
      <c r="C24" s="177"/>
      <c r="D24" s="476"/>
      <c r="E24" s="476"/>
      <c r="F24" s="174"/>
      <c r="G24" s="180"/>
      <c r="H24" s="181"/>
      <c r="I24" s="179"/>
    </row>
    <row r="25" spans="1:9" ht="31.5" x14ac:dyDescent="0.25">
      <c r="A25" s="485"/>
      <c r="B25" s="477" t="s">
        <v>745</v>
      </c>
      <c r="C25" s="177"/>
      <c r="D25" s="476"/>
      <c r="E25" s="476"/>
      <c r="F25" s="174"/>
      <c r="G25" s="180"/>
      <c r="H25" s="181"/>
      <c r="I25" s="179"/>
    </row>
    <row r="26" spans="1:9" ht="15.75" x14ac:dyDescent="0.25">
      <c r="A26" s="485"/>
      <c r="B26" s="477" t="s">
        <v>746</v>
      </c>
      <c r="C26" s="177"/>
      <c r="D26" s="476"/>
      <c r="E26" s="476"/>
      <c r="F26" s="174"/>
      <c r="G26" s="180"/>
      <c r="H26" s="181"/>
      <c r="I26" s="179"/>
    </row>
    <row r="27" spans="1:9" ht="31.5" x14ac:dyDescent="0.25">
      <c r="A27" s="485"/>
      <c r="B27" s="477" t="s">
        <v>747</v>
      </c>
      <c r="C27" s="177"/>
      <c r="D27" s="476"/>
      <c r="E27" s="476"/>
      <c r="F27" s="174"/>
      <c r="G27" s="180"/>
      <c r="H27" s="181"/>
      <c r="I27" s="179"/>
    </row>
    <row r="28" spans="1:9" ht="31.5" x14ac:dyDescent="0.25">
      <c r="A28" s="485"/>
      <c r="B28" s="477" t="s">
        <v>748</v>
      </c>
      <c r="C28" s="177"/>
      <c r="D28" s="476"/>
      <c r="E28" s="476"/>
      <c r="F28" s="174"/>
      <c r="G28" s="180"/>
      <c r="H28" s="181"/>
      <c r="I28" s="179"/>
    </row>
    <row r="29" spans="1:9" ht="31.5" x14ac:dyDescent="0.25">
      <c r="A29" s="485"/>
      <c r="B29" s="477" t="s">
        <v>739</v>
      </c>
      <c r="C29" s="177"/>
      <c r="D29" s="476"/>
      <c r="E29" s="476"/>
      <c r="F29" s="174"/>
      <c r="G29" s="180"/>
      <c r="H29" s="181"/>
      <c r="I29" s="179"/>
    </row>
    <row r="30" spans="1:9" ht="15.75" x14ac:dyDescent="0.25">
      <c r="A30" s="485"/>
      <c r="B30" s="477" t="s">
        <v>736</v>
      </c>
      <c r="C30" s="177"/>
      <c r="D30" s="476"/>
      <c r="E30" s="476"/>
      <c r="F30" s="174"/>
      <c r="G30" s="180"/>
      <c r="H30" s="181"/>
      <c r="I30" s="179"/>
    </row>
    <row r="31" spans="1:9" ht="47.25" x14ac:dyDescent="0.25">
      <c r="A31" s="485"/>
      <c r="B31" s="477" t="s">
        <v>737</v>
      </c>
      <c r="C31" s="177"/>
      <c r="D31" s="476"/>
      <c r="E31" s="476"/>
      <c r="F31" s="174"/>
      <c r="G31" s="180"/>
      <c r="H31" s="181"/>
      <c r="I31" s="179"/>
    </row>
    <row r="32" spans="1:9" ht="30.75" customHeight="1" x14ac:dyDescent="0.25">
      <c r="A32" s="485"/>
      <c r="B32" s="477" t="s">
        <v>732</v>
      </c>
      <c r="C32" s="177"/>
      <c r="D32" s="476"/>
      <c r="E32" s="476"/>
      <c r="F32" s="174"/>
      <c r="G32" s="180"/>
      <c r="H32" s="181"/>
      <c r="I32" s="179"/>
    </row>
    <row r="33" spans="1:9" ht="31.5" x14ac:dyDescent="0.25">
      <c r="A33" s="485"/>
      <c r="B33" s="477" t="s">
        <v>738</v>
      </c>
      <c r="C33" s="177"/>
      <c r="D33" s="476"/>
      <c r="E33" s="476"/>
      <c r="F33" s="174"/>
      <c r="G33" s="180"/>
      <c r="H33" s="181"/>
      <c r="I33" s="179"/>
    </row>
    <row r="34" spans="1:9" ht="15.75" x14ac:dyDescent="0.25">
      <c r="A34" s="485"/>
      <c r="B34" s="477" t="s">
        <v>733</v>
      </c>
      <c r="C34" s="177" t="s">
        <v>494</v>
      </c>
      <c r="D34" s="609">
        <v>2</v>
      </c>
      <c r="E34" s="609"/>
      <c r="F34" s="174" t="s">
        <v>556</v>
      </c>
      <c r="G34" s="180"/>
      <c r="H34" s="181" t="s">
        <v>91</v>
      </c>
      <c r="I34" s="179">
        <f>D34*G34</f>
        <v>0</v>
      </c>
    </row>
    <row r="35" spans="1:9" ht="15.75" x14ac:dyDescent="0.25">
      <c r="A35" s="485"/>
      <c r="B35" s="174"/>
      <c r="C35" s="177"/>
      <c r="D35" s="476"/>
      <c r="E35" s="476"/>
      <c r="F35" s="174"/>
      <c r="G35" s="180"/>
      <c r="H35" s="181"/>
      <c r="I35" s="179"/>
    </row>
    <row r="36" spans="1:9" ht="15.75" x14ac:dyDescent="0.25">
      <c r="A36" s="485"/>
      <c r="B36" s="174"/>
      <c r="C36" s="177"/>
      <c r="D36" s="476"/>
      <c r="E36" s="476"/>
      <c r="F36" s="174"/>
      <c r="G36" s="180"/>
      <c r="H36" s="181"/>
      <c r="I36" s="179"/>
    </row>
    <row r="37" spans="1:9" ht="140.25" customHeight="1" x14ac:dyDescent="0.25">
      <c r="A37" s="488" t="s">
        <v>559</v>
      </c>
      <c r="B37" s="483" t="s">
        <v>560</v>
      </c>
      <c r="C37" s="484"/>
      <c r="D37" s="484"/>
      <c r="E37" s="484"/>
      <c r="F37" s="484"/>
      <c r="G37" s="484"/>
      <c r="H37" s="484"/>
      <c r="I37" s="484"/>
    </row>
    <row r="38" spans="1:9" ht="15.75" x14ac:dyDescent="0.25">
      <c r="A38" s="485"/>
      <c r="B38" s="174"/>
      <c r="C38" s="177" t="s">
        <v>561</v>
      </c>
      <c r="D38" s="609">
        <v>370</v>
      </c>
      <c r="E38" s="609"/>
      <c r="F38" s="174" t="s">
        <v>556</v>
      </c>
      <c r="G38" s="180"/>
      <c r="H38" s="181" t="s">
        <v>91</v>
      </c>
      <c r="I38" s="179">
        <f>D38*G38</f>
        <v>0</v>
      </c>
    </row>
    <row r="39" spans="1:9" ht="15.75" x14ac:dyDescent="0.25">
      <c r="A39" s="485"/>
      <c r="B39" s="174"/>
      <c r="C39" s="177"/>
      <c r="D39" s="178"/>
      <c r="E39" s="179"/>
      <c r="F39" s="174"/>
      <c r="G39" s="180"/>
      <c r="H39" s="181"/>
      <c r="I39" s="179"/>
    </row>
    <row r="40" spans="1:9" ht="15.75" x14ac:dyDescent="0.25">
      <c r="A40" s="485"/>
      <c r="B40" s="174"/>
      <c r="C40" s="177"/>
      <c r="D40" s="178"/>
      <c r="E40" s="179"/>
      <c r="F40" s="174"/>
      <c r="G40" s="180"/>
      <c r="H40" s="181"/>
      <c r="I40" s="179"/>
    </row>
    <row r="41" spans="1:9" ht="130.5" customHeight="1" x14ac:dyDescent="0.25">
      <c r="A41" s="488" t="s">
        <v>562</v>
      </c>
      <c r="B41" s="483" t="s">
        <v>563</v>
      </c>
      <c r="C41" s="484"/>
      <c r="D41" s="484"/>
      <c r="E41" s="484"/>
      <c r="F41" s="484"/>
      <c r="G41" s="484"/>
      <c r="H41" s="484"/>
      <c r="I41" s="484"/>
    </row>
    <row r="42" spans="1:9" ht="15.75" x14ac:dyDescent="0.25">
      <c r="A42" s="485"/>
      <c r="B42" s="174"/>
      <c r="C42" s="177" t="s">
        <v>561</v>
      </c>
      <c r="D42" s="609">
        <v>570</v>
      </c>
      <c r="E42" s="609"/>
      <c r="F42" s="174" t="s">
        <v>556</v>
      </c>
      <c r="G42" s="180"/>
      <c r="H42" s="181" t="s">
        <v>91</v>
      </c>
      <c r="I42" s="179">
        <f>D42*G42</f>
        <v>0</v>
      </c>
    </row>
    <row r="43" spans="1:9" ht="15.75" x14ac:dyDescent="0.25">
      <c r="A43" s="485"/>
      <c r="B43" s="174"/>
      <c r="C43" s="177"/>
      <c r="D43" s="178"/>
      <c r="E43" s="179"/>
      <c r="F43" s="174"/>
      <c r="G43" s="180"/>
      <c r="H43" s="181"/>
      <c r="I43" s="179"/>
    </row>
    <row r="44" spans="1:9" ht="15.75" x14ac:dyDescent="0.25">
      <c r="A44" s="485"/>
      <c r="B44" s="174"/>
      <c r="C44" s="177"/>
      <c r="D44" s="178"/>
      <c r="E44" s="179"/>
      <c r="F44" s="174"/>
      <c r="G44" s="180"/>
      <c r="H44" s="181"/>
      <c r="I44" s="179"/>
    </row>
    <row r="45" spans="1:9" ht="117" customHeight="1" x14ac:dyDescent="0.25">
      <c r="A45" s="488" t="s">
        <v>564</v>
      </c>
      <c r="B45" s="483" t="s">
        <v>565</v>
      </c>
      <c r="C45" s="486"/>
      <c r="D45" s="486"/>
      <c r="E45" s="486"/>
      <c r="F45" s="486"/>
      <c r="G45" s="486"/>
      <c r="H45" s="486"/>
      <c r="I45" s="486"/>
    </row>
    <row r="46" spans="1:9" ht="15.75" x14ac:dyDescent="0.25">
      <c r="A46" s="485"/>
      <c r="B46" s="174"/>
      <c r="C46" s="177" t="s">
        <v>561</v>
      </c>
      <c r="D46" s="609">
        <v>350</v>
      </c>
      <c r="E46" s="609"/>
      <c r="F46" s="174" t="s">
        <v>556</v>
      </c>
      <c r="G46" s="180"/>
      <c r="H46" s="181" t="s">
        <v>91</v>
      </c>
      <c r="I46" s="179">
        <f>D46*G46</f>
        <v>0</v>
      </c>
    </row>
    <row r="47" spans="1:9" ht="15.75" x14ac:dyDescent="0.25">
      <c r="A47" s="485"/>
      <c r="B47" s="174"/>
      <c r="C47" s="177"/>
      <c r="D47" s="178"/>
      <c r="E47" s="179"/>
      <c r="F47" s="174"/>
      <c r="G47" s="180"/>
      <c r="H47" s="181"/>
      <c r="I47" s="179"/>
    </row>
    <row r="48" spans="1:9" ht="15.75" x14ac:dyDescent="0.25">
      <c r="A48" s="485"/>
      <c r="B48" s="174"/>
      <c r="C48" s="177"/>
      <c r="D48" s="178"/>
      <c r="E48" s="179"/>
      <c r="F48" s="174"/>
      <c r="G48" s="180"/>
      <c r="H48" s="181"/>
      <c r="I48" s="179"/>
    </row>
    <row r="49" spans="1:9" ht="116.25" customHeight="1" x14ac:dyDescent="0.25">
      <c r="A49" s="488" t="s">
        <v>566</v>
      </c>
      <c r="B49" s="483" t="s">
        <v>567</v>
      </c>
      <c r="C49" s="484"/>
      <c r="D49" s="484"/>
      <c r="E49" s="484"/>
      <c r="F49" s="484"/>
      <c r="G49" s="484"/>
      <c r="H49" s="484"/>
      <c r="I49" s="484"/>
    </row>
    <row r="50" spans="1:9" ht="15.75" x14ac:dyDescent="0.25">
      <c r="A50" s="485"/>
      <c r="B50" s="174"/>
      <c r="C50" s="177" t="s">
        <v>561</v>
      </c>
      <c r="D50" s="609">
        <v>350</v>
      </c>
      <c r="E50" s="609"/>
      <c r="F50" s="174" t="s">
        <v>556</v>
      </c>
      <c r="G50" s="180"/>
      <c r="H50" s="181" t="s">
        <v>91</v>
      </c>
      <c r="I50" s="179">
        <f>D50*G50</f>
        <v>0</v>
      </c>
    </row>
    <row r="51" spans="1:9" ht="15.75" x14ac:dyDescent="0.25">
      <c r="A51" s="485"/>
      <c r="B51" s="174"/>
      <c r="C51" s="177"/>
      <c r="D51" s="178"/>
      <c r="E51" s="179"/>
      <c r="F51" s="174"/>
      <c r="G51" s="180"/>
      <c r="H51" s="181"/>
      <c r="I51" s="179"/>
    </row>
    <row r="52" spans="1:9" ht="15.75" x14ac:dyDescent="0.25">
      <c r="A52" s="485"/>
      <c r="B52" s="174"/>
      <c r="C52" s="177"/>
      <c r="D52" s="178"/>
      <c r="E52" s="179"/>
      <c r="F52" s="174"/>
      <c r="G52" s="180"/>
      <c r="H52" s="181"/>
      <c r="I52" s="179"/>
    </row>
    <row r="53" spans="1:9" ht="117.75" customHeight="1" x14ac:dyDescent="0.25">
      <c r="A53" s="488" t="s">
        <v>568</v>
      </c>
      <c r="B53" s="483" t="s">
        <v>569</v>
      </c>
      <c r="C53" s="484"/>
      <c r="D53" s="484"/>
      <c r="E53" s="484"/>
      <c r="F53" s="484"/>
      <c r="G53" s="484"/>
      <c r="H53" s="484"/>
      <c r="I53" s="484"/>
    </row>
    <row r="54" spans="1:9" ht="15.75" x14ac:dyDescent="0.25">
      <c r="A54" s="485"/>
      <c r="B54" s="174"/>
      <c r="C54" s="177" t="s">
        <v>561</v>
      </c>
      <c r="D54" s="609">
        <v>300</v>
      </c>
      <c r="E54" s="609"/>
      <c r="F54" s="174" t="s">
        <v>556</v>
      </c>
      <c r="G54" s="180"/>
      <c r="H54" s="181" t="s">
        <v>91</v>
      </c>
      <c r="I54" s="179">
        <f>D54*G54</f>
        <v>0</v>
      </c>
    </row>
    <row r="55" spans="1:9" ht="15.75" x14ac:dyDescent="0.25">
      <c r="A55" s="485"/>
      <c r="B55" s="174"/>
      <c r="C55" s="177"/>
      <c r="D55" s="178"/>
      <c r="E55" s="179"/>
      <c r="F55" s="174"/>
      <c r="G55" s="180"/>
      <c r="H55" s="181"/>
      <c r="I55" s="179"/>
    </row>
    <row r="56" spans="1:9" ht="15.75" x14ac:dyDescent="0.25">
      <c r="A56" s="485"/>
      <c r="B56" s="174"/>
      <c r="C56" s="177"/>
      <c r="D56" s="178"/>
      <c r="E56" s="179"/>
      <c r="F56" s="174"/>
      <c r="G56" s="180"/>
      <c r="H56" s="181"/>
      <c r="I56" s="179"/>
    </row>
    <row r="57" spans="1:9" ht="94.5" x14ac:dyDescent="0.25">
      <c r="A57" s="488" t="s">
        <v>570</v>
      </c>
      <c r="B57" s="486" t="s">
        <v>571</v>
      </c>
      <c r="C57" s="484"/>
      <c r="D57" s="484"/>
      <c r="E57" s="484"/>
      <c r="F57" s="484"/>
      <c r="G57" s="484"/>
      <c r="H57" s="484"/>
      <c r="I57" s="484"/>
    </row>
    <row r="58" spans="1:9" ht="15.75" x14ac:dyDescent="0.25">
      <c r="A58" s="485"/>
      <c r="B58" s="174"/>
      <c r="C58" s="177" t="s">
        <v>561</v>
      </c>
      <c r="D58" s="609">
        <v>920</v>
      </c>
      <c r="E58" s="609"/>
      <c r="F58" s="174" t="s">
        <v>556</v>
      </c>
      <c r="G58" s="180"/>
      <c r="H58" s="181" t="s">
        <v>91</v>
      </c>
      <c r="I58" s="179">
        <f>D58*G58</f>
        <v>0</v>
      </c>
    </row>
    <row r="59" spans="1:9" ht="15.75" x14ac:dyDescent="0.25">
      <c r="A59" s="485"/>
      <c r="B59" s="174"/>
      <c r="C59" s="177"/>
      <c r="D59" s="178"/>
      <c r="E59" s="179"/>
      <c r="F59" s="174"/>
      <c r="G59" s="180"/>
      <c r="H59" s="181"/>
      <c r="I59" s="179"/>
    </row>
    <row r="60" spans="1:9" ht="15.75" x14ac:dyDescent="0.25">
      <c r="A60" s="485"/>
      <c r="B60" s="174"/>
      <c r="C60" s="177"/>
      <c r="D60" s="178"/>
      <c r="E60" s="179"/>
      <c r="F60" s="174"/>
      <c r="G60" s="180"/>
      <c r="H60" s="181"/>
      <c r="I60" s="179"/>
    </row>
    <row r="61" spans="1:9" ht="17.25" customHeight="1" x14ac:dyDescent="0.25">
      <c r="A61" s="488" t="s">
        <v>572</v>
      </c>
      <c r="B61" s="484" t="s">
        <v>573</v>
      </c>
      <c r="C61" s="484"/>
      <c r="D61" s="484"/>
      <c r="E61" s="484"/>
      <c r="F61" s="484"/>
      <c r="G61" s="484"/>
      <c r="H61" s="484"/>
      <c r="I61" s="484"/>
    </row>
    <row r="62" spans="1:9" ht="15.75" x14ac:dyDescent="0.25">
      <c r="A62" s="485"/>
      <c r="B62" s="174"/>
      <c r="C62" s="177" t="s">
        <v>104</v>
      </c>
      <c r="D62" s="609">
        <v>12</v>
      </c>
      <c r="E62" s="609"/>
      <c r="F62" s="174" t="s">
        <v>556</v>
      </c>
      <c r="G62" s="180"/>
      <c r="H62" s="181" t="s">
        <v>91</v>
      </c>
      <c r="I62" s="179">
        <f>D62*G62</f>
        <v>0</v>
      </c>
    </row>
    <row r="63" spans="1:9" ht="15.75" x14ac:dyDescent="0.25">
      <c r="A63" s="485"/>
      <c r="B63" s="174"/>
      <c r="C63" s="177"/>
      <c r="D63" s="178"/>
      <c r="E63" s="179"/>
      <c r="F63" s="174"/>
      <c r="G63" s="180"/>
      <c r="H63" s="181"/>
      <c r="I63" s="179"/>
    </row>
    <row r="64" spans="1:9" ht="15.75" x14ac:dyDescent="0.25">
      <c r="A64" s="485"/>
      <c r="B64" s="174"/>
      <c r="C64" s="177"/>
      <c r="D64" s="178"/>
      <c r="E64" s="179"/>
      <c r="F64" s="174"/>
      <c r="G64" s="180"/>
      <c r="H64" s="181"/>
      <c r="I64" s="179"/>
    </row>
    <row r="65" spans="1:9" ht="15.75" x14ac:dyDescent="0.25">
      <c r="A65" s="485"/>
      <c r="B65" s="174"/>
      <c r="C65" s="177"/>
      <c r="D65" s="178"/>
      <c r="E65" s="179"/>
      <c r="F65" s="174"/>
      <c r="G65" s="180"/>
      <c r="H65" s="181"/>
      <c r="I65" s="179"/>
    </row>
    <row r="66" spans="1:9" ht="17.25" customHeight="1" x14ac:dyDescent="0.25">
      <c r="A66" s="488" t="s">
        <v>574</v>
      </c>
      <c r="B66" s="484" t="s">
        <v>575</v>
      </c>
      <c r="C66" s="484"/>
      <c r="D66" s="484"/>
      <c r="E66" s="484"/>
      <c r="F66" s="484"/>
      <c r="G66" s="484"/>
      <c r="H66" s="484"/>
      <c r="I66" s="484"/>
    </row>
    <row r="67" spans="1:9" ht="15.75" x14ac:dyDescent="0.25">
      <c r="A67" s="485"/>
      <c r="B67" s="174"/>
      <c r="C67" s="177" t="s">
        <v>104</v>
      </c>
      <c r="D67" s="609">
        <v>10</v>
      </c>
      <c r="E67" s="609"/>
      <c r="F67" s="174" t="s">
        <v>556</v>
      </c>
      <c r="G67" s="180"/>
      <c r="H67" s="181" t="s">
        <v>91</v>
      </c>
      <c r="I67" s="179">
        <f>D67*G67</f>
        <v>0</v>
      </c>
    </row>
    <row r="68" spans="1:9" ht="15.75" x14ac:dyDescent="0.25">
      <c r="A68" s="485"/>
      <c r="B68" s="174"/>
      <c r="C68" s="177"/>
      <c r="D68" s="178"/>
      <c r="E68" s="179"/>
      <c r="F68" s="174"/>
      <c r="G68" s="180"/>
      <c r="H68" s="181"/>
      <c r="I68" s="179"/>
    </row>
    <row r="69" spans="1:9" ht="17.25" customHeight="1" x14ac:dyDescent="0.25">
      <c r="A69" s="488" t="s">
        <v>576</v>
      </c>
      <c r="B69" s="484" t="s">
        <v>577</v>
      </c>
      <c r="C69" s="484"/>
      <c r="D69" s="484"/>
      <c r="E69" s="484"/>
      <c r="F69" s="484"/>
      <c r="G69" s="484"/>
      <c r="H69" s="484"/>
      <c r="I69" s="484"/>
    </row>
    <row r="70" spans="1:9" ht="15.75" x14ac:dyDescent="0.25">
      <c r="A70" s="485"/>
      <c r="B70" s="174"/>
      <c r="C70" s="177" t="s">
        <v>104</v>
      </c>
      <c r="D70" s="609">
        <v>10</v>
      </c>
      <c r="E70" s="609"/>
      <c r="F70" s="174" t="s">
        <v>556</v>
      </c>
      <c r="G70" s="180"/>
      <c r="H70" s="181" t="s">
        <v>91</v>
      </c>
      <c r="I70" s="179">
        <f>D70*G70</f>
        <v>0</v>
      </c>
    </row>
    <row r="71" spans="1:9" ht="15.75" x14ac:dyDescent="0.25">
      <c r="A71" s="485"/>
      <c r="B71" s="174"/>
      <c r="C71" s="177"/>
      <c r="D71" s="178"/>
      <c r="E71" s="179"/>
      <c r="F71" s="174"/>
      <c r="G71" s="180"/>
      <c r="H71" s="181"/>
      <c r="I71" s="179"/>
    </row>
    <row r="72" spans="1:9" ht="31.5" x14ac:dyDescent="0.25">
      <c r="A72" s="488" t="s">
        <v>578</v>
      </c>
      <c r="B72" s="484" t="s">
        <v>579</v>
      </c>
      <c r="C72" s="484"/>
      <c r="D72" s="484"/>
      <c r="E72" s="484"/>
      <c r="F72" s="484"/>
      <c r="G72" s="484"/>
      <c r="H72" s="484"/>
      <c r="I72" s="484"/>
    </row>
    <row r="73" spans="1:9" ht="15.75" x14ac:dyDescent="0.25">
      <c r="A73" s="485"/>
      <c r="B73" s="174"/>
      <c r="C73" s="177" t="s">
        <v>580</v>
      </c>
      <c r="D73" s="609">
        <v>38</v>
      </c>
      <c r="E73" s="609"/>
      <c r="F73" s="174" t="s">
        <v>556</v>
      </c>
      <c r="G73" s="180"/>
      <c r="H73" s="181" t="s">
        <v>91</v>
      </c>
      <c r="I73" s="179">
        <f>D73*G73</f>
        <v>0</v>
      </c>
    </row>
    <row r="74" spans="1:9" ht="15.75" x14ac:dyDescent="0.25">
      <c r="A74" s="485"/>
      <c r="B74" s="174"/>
      <c r="C74" s="177"/>
      <c r="D74" s="178"/>
      <c r="E74" s="179"/>
      <c r="F74" s="174"/>
      <c r="G74" s="180"/>
      <c r="H74" s="181"/>
      <c r="I74" s="179"/>
    </row>
    <row r="75" spans="1:9" ht="30" customHeight="1" x14ac:dyDescent="0.25">
      <c r="A75" s="176"/>
      <c r="B75" s="611" t="s">
        <v>581</v>
      </c>
      <c r="C75" s="611"/>
      <c r="D75" s="611"/>
      <c r="E75" s="611"/>
      <c r="F75" s="182"/>
      <c r="G75" s="175"/>
      <c r="H75" s="183" t="s">
        <v>91</v>
      </c>
      <c r="I75" s="182">
        <f>SUM(I8:I74)</f>
        <v>0</v>
      </c>
    </row>
  </sheetData>
  <mergeCells count="16">
    <mergeCell ref="A15:A16"/>
    <mergeCell ref="B75:E75"/>
    <mergeCell ref="D70:E70"/>
    <mergeCell ref="D73:E73"/>
    <mergeCell ref="D67:E67"/>
    <mergeCell ref="D54:E54"/>
    <mergeCell ref="D58:E58"/>
    <mergeCell ref="D62:E62"/>
    <mergeCell ref="D34:E34"/>
    <mergeCell ref="D9:E9"/>
    <mergeCell ref="D13:E13"/>
    <mergeCell ref="D16:E16"/>
    <mergeCell ref="D50:E50"/>
    <mergeCell ref="D38:E38"/>
    <mergeCell ref="D42:E42"/>
    <mergeCell ref="D46:E46"/>
  </mergeCells>
  <pageMargins left="0.70866141732283472" right="0.70866141732283472" top="0.74803149606299213" bottom="0.74803149606299213" header="0.31496062992125984" footer="0.31496062992125984"/>
  <pageSetup paperSize="9" scale="76" firstPageNumber="3" fitToHeight="0" orientation="portrait" useFirstPageNumber="1" r:id="rId1"/>
  <headerFooter>
    <oddFooter>&amp;C&amp;9Stranica &amp;P od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15</vt:i4>
      </vt:variant>
      <vt:variant>
        <vt:lpstr>Imenovani rasponi</vt:lpstr>
      </vt:variant>
      <vt:variant>
        <vt:i4>3</vt:i4>
      </vt:variant>
    </vt:vector>
  </HeadingPairs>
  <TitlesOfParts>
    <vt:vector size="18" baseType="lpstr">
      <vt:lpstr>A) Pomorsko građevinarstvo</vt:lpstr>
      <vt:lpstr>B) HIDRO - Opskrbni vod</vt:lpstr>
      <vt:lpstr>C) HIDRO - Hidrantski vod</vt:lpstr>
      <vt:lpstr>D) HIDRO - Sanitarna kanaliz.</vt:lpstr>
      <vt:lpstr>E) HIDRO - spremnik</vt:lpstr>
      <vt:lpstr>F) HIDRO - oborinski kanal</vt:lpstr>
      <vt:lpstr>G) Arhitektura i krajobraz</vt:lpstr>
      <vt:lpstr>ELEKTRO Opći uvjeti</vt:lpstr>
      <vt:lpstr>H) ELEKTRO Priključni ormarići</vt:lpstr>
      <vt:lpstr>I) ELEKTRO NN Mreža</vt:lpstr>
      <vt:lpstr>J) ELEKTRO Rasvjeta</vt:lpstr>
      <vt:lpstr>K) ELEKTRO Građevinski radovi</vt:lpstr>
      <vt:lpstr>L) ELEKTRO Ispitivanje</vt:lpstr>
      <vt:lpstr>M) Urbana oprema</vt:lpstr>
      <vt:lpstr>SVEUKUPNA REKAPITULACIJA</vt:lpstr>
      <vt:lpstr>'ELEKTRO Opći uvjeti'!Ispis_naslova</vt:lpstr>
      <vt:lpstr>'B) HIDRO - Opskrbni vod'!Podrucje_ispisa</vt:lpstr>
      <vt:lpstr>'ELEKTRO Opći uvjeti'!Podrucje_ispisa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medve</dc:creator>
  <cp:lastModifiedBy>ANĐELKO</cp:lastModifiedBy>
  <cp:lastPrinted>2018-12-24T10:22:45Z</cp:lastPrinted>
  <dcterms:created xsi:type="dcterms:W3CDTF">1999-03-16T21:12:22Z</dcterms:created>
  <dcterms:modified xsi:type="dcterms:W3CDTF">2018-12-24T10:22:55Z</dcterms:modified>
</cp:coreProperties>
</file>